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20940" windowHeight="10860" activeTab="2"/>
  </bookViews>
  <sheets>
    <sheet name="Input" sheetId="1" r:id="rId1"/>
    <sheet name="カード番号一覧" sheetId="2" r:id="rId2"/>
    <sheet name="100817_まとめレース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<sst xmlns="http://schemas.openxmlformats.org/spreadsheetml/2006/main" count="212" uniqueCount="162">
  <si>
    <t>Card Number</t>
  </si>
  <si>
    <t>Finish Days</t>
  </si>
  <si>
    <t>Finish Time</t>
  </si>
  <si>
    <t>Count Punches</t>
  </si>
  <si>
    <t>Control 1</t>
  </si>
  <si>
    <t>Punch 1 Days</t>
  </si>
  <si>
    <t>Punch 1 Time</t>
  </si>
  <si>
    <t>Control 2</t>
  </si>
  <si>
    <t>Punch 2 Days</t>
  </si>
  <si>
    <t>Punch 2 Time</t>
  </si>
  <si>
    <t>Control 3</t>
  </si>
  <si>
    <t>Punch 3 Days</t>
  </si>
  <si>
    <t>Punch 3 Time</t>
  </si>
  <si>
    <t>Control 4</t>
  </si>
  <si>
    <t>Punch 4 Days</t>
  </si>
  <si>
    <t>Punch 4 Time</t>
  </si>
  <si>
    <t>Control 5</t>
  </si>
  <si>
    <t>Punch 5 Days</t>
  </si>
  <si>
    <t>Punch 5 Time</t>
  </si>
  <si>
    <t>Control 6</t>
  </si>
  <si>
    <t>Punch 6 Days</t>
  </si>
  <si>
    <t>Punch 6 Time</t>
  </si>
  <si>
    <t>Control 7</t>
  </si>
  <si>
    <t>Punch 7 Days</t>
  </si>
  <si>
    <t>Punch 7 Time</t>
  </si>
  <si>
    <t>Control 8</t>
  </si>
  <si>
    <t>Punch 8 Days</t>
  </si>
  <si>
    <t>Punch 8 Time</t>
  </si>
  <si>
    <t>Control 9</t>
  </si>
  <si>
    <t>Punch 9 Days</t>
  </si>
  <si>
    <t>Punch 9 Time</t>
  </si>
  <si>
    <t>Control 10</t>
  </si>
  <si>
    <t>Punch 10 Days</t>
  </si>
  <si>
    <t>Punch 10 Time</t>
  </si>
  <si>
    <t>名前</t>
  </si>
  <si>
    <t>学校名</t>
  </si>
  <si>
    <t>宮川 早穂</t>
  </si>
  <si>
    <t>ES関東C2年</t>
  </si>
  <si>
    <t>私物</t>
  </si>
  <si>
    <t>成蹊高校１年</t>
  </si>
  <si>
    <t>伊藤 陽介</t>
  </si>
  <si>
    <t>桐朋高校2年</t>
  </si>
  <si>
    <t>富野 琢朗</t>
  </si>
  <si>
    <t>澤口 弘樹</t>
  </si>
  <si>
    <t>桐朋高校1年</t>
  </si>
  <si>
    <t>小森 太郎</t>
  </si>
  <si>
    <t>桐朋中学3年</t>
  </si>
  <si>
    <t>柴沼 健</t>
  </si>
  <si>
    <t>桐朋中学2年</t>
  </si>
  <si>
    <t>大浦 洋平</t>
  </si>
  <si>
    <t>武相高校2年</t>
  </si>
  <si>
    <t>栗田 欣喜</t>
  </si>
  <si>
    <t>永原 耀</t>
  </si>
  <si>
    <t>大倉 秀之</t>
  </si>
  <si>
    <t>武相高校1年</t>
  </si>
  <si>
    <t>大伴 紀博</t>
  </si>
  <si>
    <t>武相高校顧問</t>
  </si>
  <si>
    <t>東海高校2年</t>
  </si>
  <si>
    <t>東海高校1年</t>
  </si>
  <si>
    <t>東海中学3年</t>
  </si>
  <si>
    <t>東海中学2年</t>
  </si>
  <si>
    <t>国沢 楽</t>
  </si>
  <si>
    <t>TORTOISE</t>
  </si>
  <si>
    <t>国沢&amp;野本</t>
  </si>
  <si>
    <t>STAFF</t>
  </si>
  <si>
    <t>山田 晋太郎</t>
  </si>
  <si>
    <t>岡本　将志</t>
  </si>
  <si>
    <t>予備5</t>
  </si>
  <si>
    <t>予備6</t>
  </si>
  <si>
    <t>予備7</t>
  </si>
  <si>
    <t>予備8</t>
  </si>
  <si>
    <t>予備9</t>
  </si>
  <si>
    <t>予備10</t>
  </si>
  <si>
    <t>小山&amp;海老</t>
  </si>
  <si>
    <t>太田 一彩子</t>
  </si>
  <si>
    <t>岡村 真之介</t>
  </si>
  <si>
    <t>大久保 徹</t>
  </si>
  <si>
    <t>深田 恒</t>
  </si>
  <si>
    <t>宮西 優太郎</t>
  </si>
  <si>
    <t>橋本 知明</t>
  </si>
  <si>
    <t>笠間 悠輔</t>
  </si>
  <si>
    <t>鎌井 恵太</t>
  </si>
  <si>
    <t>坂野 翔哉</t>
  </si>
  <si>
    <t>浅井 迅馬</t>
  </si>
  <si>
    <t>澤田 陸</t>
  </si>
  <si>
    <t>光川 凌</t>
  </si>
  <si>
    <t>澤田 潤</t>
  </si>
  <si>
    <t>江口 裕基</t>
  </si>
  <si>
    <t>角田 貴大</t>
  </si>
  <si>
    <t>平原 誉士</t>
  </si>
  <si>
    <t>別府 涼火</t>
  </si>
  <si>
    <t>長谷川 望</t>
  </si>
  <si>
    <t>稲森 剛</t>
  </si>
  <si>
    <t>岡田 拓朗</t>
  </si>
  <si>
    <t>種市 雅也</t>
  </si>
  <si>
    <t>大久保 雄真</t>
  </si>
  <si>
    <t>二村 真司</t>
  </si>
  <si>
    <t>STAFF</t>
  </si>
  <si>
    <t>STAFF</t>
  </si>
  <si>
    <t>STAFF</t>
  </si>
  <si>
    <r>
      <t>順位</t>
    </r>
    <r>
      <rPr>
        <sz val="10"/>
        <rFont val="Lucida Console"/>
        <family val="3"/>
      </rPr>
      <t>/</t>
    </r>
    <r>
      <rPr>
        <sz val="10"/>
        <rFont val="ＭＳ Ｐゴシック"/>
        <family val="3"/>
      </rPr>
      <t>区間タイム</t>
    </r>
    <r>
      <rPr>
        <sz val="10"/>
        <rFont val="Lucida Console"/>
        <family val="3"/>
      </rPr>
      <t>/</t>
    </r>
    <r>
      <rPr>
        <sz val="10"/>
        <rFont val="ＭＳ Ｐゴシック"/>
        <family val="3"/>
      </rPr>
      <t>通過タイム</t>
    </r>
  </si>
  <si>
    <r>
      <t>順位</t>
    </r>
    <r>
      <rPr>
        <sz val="10"/>
        <rFont val="Lucida Console"/>
        <family val="3"/>
      </rPr>
      <t>/</t>
    </r>
    <r>
      <rPr>
        <sz val="10"/>
        <rFont val="ＭＳ Ｐゴシック"/>
        <family val="3"/>
      </rPr>
      <t>通過タイム</t>
    </r>
  </si>
  <si>
    <t>ゴールタイム</t>
  </si>
  <si>
    <t>氏名</t>
  </si>
  <si>
    <t>Post No.31</t>
  </si>
  <si>
    <t>Post No.32</t>
  </si>
  <si>
    <t>Post No.34</t>
  </si>
  <si>
    <t>Post No.35</t>
  </si>
  <si>
    <t>Post No.36</t>
  </si>
  <si>
    <t>Post No.37</t>
  </si>
  <si>
    <t>Post No.38</t>
  </si>
  <si>
    <t>Post No.39</t>
  </si>
  <si>
    <t>Post No.40</t>
  </si>
  <si>
    <t>Post No.41</t>
  </si>
  <si>
    <r>
      <t>順位</t>
    </r>
    <r>
      <rPr>
        <sz val="9"/>
        <rFont val="Lucida Console"/>
        <family val="3"/>
      </rPr>
      <t>/</t>
    </r>
    <r>
      <rPr>
        <sz val="9"/>
        <rFont val="ＭＳ Ｐゴシック"/>
        <family val="3"/>
      </rPr>
      <t>区間タイム</t>
    </r>
    <r>
      <rPr>
        <sz val="9"/>
        <rFont val="Lucida Console"/>
        <family val="3"/>
      </rPr>
      <t>/</t>
    </r>
    <r>
      <rPr>
        <sz val="9"/>
        <rFont val="ＭＳ Ｐゴシック"/>
        <family val="3"/>
      </rPr>
      <t>ゴールタイム</t>
    </r>
  </si>
  <si>
    <t>所属</t>
  </si>
  <si>
    <t>STAFF</t>
  </si>
  <si>
    <t>STAFF</t>
  </si>
  <si>
    <t>STAFF</t>
  </si>
  <si>
    <t>成蹊高校１年</t>
  </si>
  <si>
    <r>
      <t>桐朋高校</t>
    </r>
    <r>
      <rPr>
        <sz val="10"/>
        <rFont val="Lucida Console"/>
        <family val="3"/>
      </rPr>
      <t>1</t>
    </r>
    <r>
      <rPr>
        <sz val="10"/>
        <rFont val="ＭＳ Ｐゴシック"/>
        <family val="3"/>
      </rPr>
      <t>年</t>
    </r>
  </si>
  <si>
    <r>
      <t>東海高校</t>
    </r>
    <r>
      <rPr>
        <sz val="10"/>
        <rFont val="Lucida Console"/>
        <family val="3"/>
      </rPr>
      <t>2</t>
    </r>
    <r>
      <rPr>
        <sz val="10"/>
        <rFont val="ＭＳ Ｐゴシック"/>
        <family val="3"/>
      </rPr>
      <t>年</t>
    </r>
  </si>
  <si>
    <r>
      <t>桐朋高校</t>
    </r>
    <r>
      <rPr>
        <sz val="10"/>
        <rFont val="Lucida Console"/>
        <family val="3"/>
      </rPr>
      <t>2</t>
    </r>
    <r>
      <rPr>
        <sz val="10"/>
        <rFont val="ＭＳ Ｐゴシック"/>
        <family val="3"/>
      </rPr>
      <t>年</t>
    </r>
  </si>
  <si>
    <r>
      <t>東海中学</t>
    </r>
    <r>
      <rPr>
        <sz val="10"/>
        <rFont val="Lucida Console"/>
        <family val="3"/>
      </rPr>
      <t>2</t>
    </r>
    <r>
      <rPr>
        <sz val="10"/>
        <rFont val="ＭＳ Ｐゴシック"/>
        <family val="3"/>
      </rPr>
      <t>年</t>
    </r>
  </si>
  <si>
    <r>
      <t>東海高校</t>
    </r>
    <r>
      <rPr>
        <sz val="10"/>
        <rFont val="Lucida Console"/>
        <family val="3"/>
      </rPr>
      <t>1</t>
    </r>
    <r>
      <rPr>
        <sz val="10"/>
        <rFont val="ＭＳ Ｐゴシック"/>
        <family val="3"/>
      </rPr>
      <t>年</t>
    </r>
  </si>
  <si>
    <r>
      <t>東海中学</t>
    </r>
    <r>
      <rPr>
        <sz val="10"/>
        <rFont val="Lucida Console"/>
        <family val="3"/>
      </rPr>
      <t>3</t>
    </r>
    <r>
      <rPr>
        <sz val="10"/>
        <rFont val="ＭＳ Ｐゴシック"/>
        <family val="3"/>
      </rPr>
      <t>年</t>
    </r>
  </si>
  <si>
    <r>
      <t>武相高校</t>
    </r>
    <r>
      <rPr>
        <sz val="10"/>
        <rFont val="Lucida Console"/>
        <family val="3"/>
      </rPr>
      <t>2</t>
    </r>
    <r>
      <rPr>
        <sz val="10"/>
        <rFont val="ＭＳ Ｐゴシック"/>
        <family val="3"/>
      </rPr>
      <t>年</t>
    </r>
  </si>
  <si>
    <r>
      <t>桐朋中学</t>
    </r>
    <r>
      <rPr>
        <sz val="10"/>
        <rFont val="Lucida Console"/>
        <family val="3"/>
      </rPr>
      <t>2</t>
    </r>
    <r>
      <rPr>
        <sz val="10"/>
        <rFont val="ＭＳ Ｐゴシック"/>
        <family val="3"/>
      </rPr>
      <t>年</t>
    </r>
  </si>
  <si>
    <r>
      <t>武相高校</t>
    </r>
    <r>
      <rPr>
        <sz val="10"/>
        <rFont val="Lucida Console"/>
        <family val="3"/>
      </rPr>
      <t>1</t>
    </r>
    <r>
      <rPr>
        <sz val="10"/>
        <rFont val="ＭＳ Ｐゴシック"/>
        <family val="3"/>
      </rPr>
      <t>年</t>
    </r>
  </si>
  <si>
    <r>
      <t>桐朋中学</t>
    </r>
    <r>
      <rPr>
        <sz val="10"/>
        <rFont val="Lucida Console"/>
        <family val="3"/>
      </rPr>
      <t>3</t>
    </r>
    <r>
      <rPr>
        <sz val="10"/>
        <rFont val="ＭＳ Ｐゴシック"/>
        <family val="3"/>
      </rPr>
      <t>年</t>
    </r>
  </si>
  <si>
    <t>齋藤 翔太</t>
  </si>
  <si>
    <t>堀田 遼</t>
  </si>
  <si>
    <t>深田 恒</t>
  </si>
  <si>
    <t>岡村 真之介</t>
  </si>
  <si>
    <t>橋本 知明</t>
  </si>
  <si>
    <t>宮西 優太郎</t>
  </si>
  <si>
    <t>山田 晋太郎</t>
  </si>
  <si>
    <t>大久保 雄真</t>
  </si>
  <si>
    <t>長谷川 望</t>
  </si>
  <si>
    <t>坂野 翔哉</t>
  </si>
  <si>
    <r>
      <t>光川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凌</t>
    </r>
  </si>
  <si>
    <r>
      <t>太田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一彩子</t>
    </r>
  </si>
  <si>
    <r>
      <t>笠間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悠輔</t>
    </r>
  </si>
  <si>
    <r>
      <t>江口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裕基</t>
    </r>
  </si>
  <si>
    <r>
      <t>澤口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弘樹</t>
    </r>
  </si>
  <si>
    <r>
      <t>平原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誉士</t>
    </r>
  </si>
  <si>
    <r>
      <t>角田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貴大</t>
    </r>
  </si>
  <si>
    <r>
      <t>大浦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洋平</t>
    </r>
  </si>
  <si>
    <r>
      <t>岡田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拓朗</t>
    </r>
  </si>
  <si>
    <r>
      <t>二村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真司</t>
    </r>
  </si>
  <si>
    <r>
      <t>柴沼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健</t>
    </r>
  </si>
  <si>
    <r>
      <t>稲森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剛</t>
    </r>
  </si>
  <si>
    <r>
      <t>永原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耀</t>
    </r>
  </si>
  <si>
    <r>
      <t>澤田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潤</t>
    </r>
  </si>
  <si>
    <r>
      <t>浅井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迅馬</t>
    </r>
  </si>
  <si>
    <r>
      <t>澤田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陸</t>
    </r>
  </si>
  <si>
    <r>
      <t>種市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雅也</t>
    </r>
  </si>
  <si>
    <r>
      <t>大倉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秀之</t>
    </r>
  </si>
  <si>
    <r>
      <t>小森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太郎</t>
    </r>
  </si>
  <si>
    <r>
      <t>鎌井</t>
    </r>
    <r>
      <rPr>
        <sz val="10"/>
        <rFont val="Lucida Console"/>
        <family val="3"/>
      </rPr>
      <t xml:space="preserve"> </t>
    </r>
    <r>
      <rPr>
        <sz val="10"/>
        <rFont val="ＭＳ Ｐゴシック"/>
        <family val="3"/>
      </rPr>
      <t>恵太</t>
    </r>
  </si>
  <si>
    <t>※区間タイムは、SIチップ上に記録されている前ポストからの所要時間です。</t>
  </si>
  <si>
    <t>　→区間タイムの所要時間に対して順位をつけています。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</si>
</sst>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  <numFmt numFmtId="177" formatCode="[mm]:ss"/>
  </numFmts>
  <fonts count="25">
    <font>
      <sz val="10"/>
      <name val="Lucida Console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Lucida Console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double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hair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medium"/>
    </border>
    <border>
      <left style="thin"/>
      <right style="hair"/>
      <top style="dotted"/>
      <bottom style="medium"/>
    </border>
    <border>
      <left style="double"/>
      <right style="hair"/>
      <top style="double"/>
      <bottom style="dotted"/>
    </border>
    <border>
      <left style="hair"/>
      <right style="thin"/>
      <top style="double"/>
      <bottom style="dotted"/>
    </border>
    <border>
      <left style="thin"/>
      <right style="hair"/>
      <top style="double"/>
      <bottom style="dotted"/>
    </border>
    <border>
      <left style="hair"/>
      <right style="hair"/>
      <top style="double"/>
      <bottom style="dotted"/>
    </border>
    <border>
      <left style="hair"/>
      <right style="medium"/>
      <top style="double"/>
      <bottom style="dotted"/>
    </border>
    <border>
      <left style="hair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7" fillId="16" borderId="10" xfId="61" applyFill="1" applyBorder="1">
      <alignment/>
      <protection/>
    </xf>
    <xf numFmtId="0" fontId="7" fillId="16" borderId="11" xfId="61" applyFill="1" applyBorder="1">
      <alignment/>
      <protection/>
    </xf>
    <xf numFmtId="0" fontId="7" fillId="16" borderId="12" xfId="61" applyFill="1" applyBorder="1">
      <alignment/>
      <protection/>
    </xf>
    <xf numFmtId="0" fontId="7" fillId="0" borderId="0" xfId="61">
      <alignment/>
      <protection/>
    </xf>
    <xf numFmtId="0" fontId="7" fillId="0" borderId="13" xfId="61" applyBorder="1">
      <alignment/>
      <protection/>
    </xf>
    <xf numFmtId="0" fontId="7" fillId="0" borderId="14" xfId="61" applyBorder="1">
      <alignment/>
      <protection/>
    </xf>
    <xf numFmtId="0" fontId="7" fillId="0" borderId="15" xfId="61" applyBorder="1">
      <alignment/>
      <protection/>
    </xf>
    <xf numFmtId="0" fontId="7" fillId="8" borderId="14" xfId="61" applyFill="1" applyBorder="1">
      <alignment/>
      <protection/>
    </xf>
    <xf numFmtId="0" fontId="7" fillId="16" borderId="14" xfId="61" applyFill="1" applyBorder="1">
      <alignment/>
      <protection/>
    </xf>
    <xf numFmtId="0" fontId="7" fillId="17" borderId="14" xfId="61" applyFill="1" applyBorder="1">
      <alignment/>
      <protection/>
    </xf>
    <xf numFmtId="0" fontId="7" fillId="0" borderId="16" xfId="61" applyBorder="1">
      <alignment/>
      <protection/>
    </xf>
    <xf numFmtId="0" fontId="7" fillId="0" borderId="17" xfId="61" applyBorder="1">
      <alignment/>
      <protection/>
    </xf>
    <xf numFmtId="0" fontId="7" fillId="0" borderId="18" xfId="61" applyBorder="1">
      <alignment/>
      <protection/>
    </xf>
    <xf numFmtId="0" fontId="7" fillId="0" borderId="19" xfId="61" applyFill="1" applyBorder="1">
      <alignment/>
      <protection/>
    </xf>
    <xf numFmtId="0" fontId="7" fillId="0" borderId="20" xfId="61" applyFill="1" applyBorder="1">
      <alignment/>
      <protection/>
    </xf>
    <xf numFmtId="0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16" borderId="36" xfId="0" applyFill="1" applyBorder="1" applyAlignment="1">
      <alignment horizontal="centerContinuous" vertical="center"/>
    </xf>
    <xf numFmtId="0" fontId="22" fillId="16" borderId="37" xfId="0" applyFont="1" applyFill="1" applyBorder="1" applyAlignment="1">
      <alignment horizontal="centerContinuous" vertical="center"/>
    </xf>
    <xf numFmtId="0" fontId="0" fillId="16" borderId="38" xfId="0" applyFill="1" applyBorder="1" applyAlignment="1">
      <alignment horizontal="centerContinuous" vertical="center"/>
    </xf>
    <xf numFmtId="0" fontId="0" fillId="16" borderId="39" xfId="0" applyFill="1" applyBorder="1" applyAlignment="1">
      <alignment horizontal="centerContinuous" vertical="center"/>
    </xf>
    <xf numFmtId="0" fontId="0" fillId="16" borderId="40" xfId="0" applyFill="1" applyBorder="1" applyAlignment="1">
      <alignment horizontal="centerContinuous" vertical="center"/>
    </xf>
    <xf numFmtId="0" fontId="0" fillId="16" borderId="39" xfId="0" applyFill="1" applyBorder="1" applyAlignment="1">
      <alignment vertical="center"/>
    </xf>
    <xf numFmtId="0" fontId="0" fillId="16" borderId="40" xfId="0" applyFill="1" applyBorder="1" applyAlignment="1">
      <alignment vertical="center"/>
    </xf>
    <xf numFmtId="0" fontId="0" fillId="16" borderId="41" xfId="0" applyFill="1" applyBorder="1" applyAlignment="1">
      <alignment vertical="center"/>
    </xf>
    <xf numFmtId="0" fontId="22" fillId="16" borderId="42" xfId="0" applyFont="1" applyFill="1" applyBorder="1" applyAlignment="1">
      <alignment vertical="center"/>
    </xf>
    <xf numFmtId="0" fontId="22" fillId="16" borderId="43" xfId="0" applyFont="1" applyFill="1" applyBorder="1" applyAlignment="1">
      <alignment horizontal="centerContinuous" vertical="center"/>
    </xf>
    <xf numFmtId="0" fontId="22" fillId="16" borderId="44" xfId="0" applyFont="1" applyFill="1" applyBorder="1" applyAlignment="1">
      <alignment horizontal="centerContinuous" vertical="center"/>
    </xf>
    <xf numFmtId="0" fontId="22" fillId="16" borderId="45" xfId="0" applyFont="1" applyFill="1" applyBorder="1" applyAlignment="1">
      <alignment horizontal="centerContinuous" vertical="center"/>
    </xf>
    <xf numFmtId="0" fontId="22" fillId="16" borderId="46" xfId="0" applyFont="1" applyFill="1" applyBorder="1" applyAlignment="1">
      <alignment horizontal="centerContinuous" vertical="center"/>
    </xf>
    <xf numFmtId="0" fontId="0" fillId="16" borderId="44" xfId="0" applyFill="1" applyBorder="1" applyAlignment="1">
      <alignment horizontal="centerContinuous" vertical="center"/>
    </xf>
    <xf numFmtId="0" fontId="0" fillId="16" borderId="46" xfId="0" applyFill="1" applyBorder="1" applyAlignment="1">
      <alignment horizontal="centerContinuous" vertical="center"/>
    </xf>
    <xf numFmtId="0" fontId="0" fillId="16" borderId="47" xfId="0" applyFill="1" applyBorder="1" applyAlignment="1">
      <alignment horizontal="centerContinuous" vertical="center"/>
    </xf>
    <xf numFmtId="0" fontId="23" fillId="16" borderId="45" xfId="0" applyFont="1" applyFill="1" applyBorder="1" applyAlignment="1">
      <alignment horizontal="centerContinuous" vertical="center"/>
    </xf>
    <xf numFmtId="0" fontId="22" fillId="16" borderId="48" xfId="0" applyFont="1" applyFill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16" borderId="50" xfId="0" applyFont="1" applyFill="1" applyBorder="1" applyAlignment="1">
      <alignment horizontal="centerContinuous" vertical="center"/>
    </xf>
    <xf numFmtId="0" fontId="0" fillId="16" borderId="51" xfId="0" applyFill="1" applyBorder="1" applyAlignment="1">
      <alignment horizontal="centerContinuous" vertical="center"/>
    </xf>
    <xf numFmtId="0" fontId="22" fillId="16" borderId="52" xfId="0" applyFont="1" applyFill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6" fontId="0" fillId="0" borderId="56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I処理ファイル_100814" xfId="61"/>
    <cellStyle name="Followed Hyperlink" xfId="62"/>
    <cellStyle name="良い" xfId="6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workbookViewId="0" topLeftCell="Q1">
      <selection activeCell="A1" sqref="A1:AI40"/>
    </sheetView>
  </sheetViews>
  <sheetFormatPr defaultColWidth="9.00390625" defaultRowHeight="12.75"/>
  <cols>
    <col min="2" max="2" width="11.375" style="0" bestFit="1" customWidth="1"/>
  </cols>
  <sheetData>
    <row r="1" spans="1:35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</row>
    <row r="2" spans="1:35" ht="12.75">
      <c r="A2">
        <v>407594</v>
      </c>
      <c r="B2" t="str">
        <f>VLOOKUP(A2,'カード番号一覧'!$A$1:$C$46,2,FALSE)</f>
        <v>橋本 知明</v>
      </c>
      <c r="C2">
        <v>0</v>
      </c>
      <c r="D2" s="1">
        <v>0.037731481481481484</v>
      </c>
      <c r="E2">
        <v>10</v>
      </c>
      <c r="F2">
        <v>31</v>
      </c>
      <c r="G2">
        <v>0</v>
      </c>
      <c r="H2" s="1">
        <v>0.004166666666666667</v>
      </c>
      <c r="I2">
        <v>32</v>
      </c>
      <c r="J2">
        <v>0</v>
      </c>
      <c r="K2" s="1">
        <v>0.014375</v>
      </c>
      <c r="L2">
        <v>34</v>
      </c>
      <c r="M2">
        <v>0</v>
      </c>
      <c r="N2" s="1">
        <v>0.0165625</v>
      </c>
      <c r="O2">
        <v>35</v>
      </c>
      <c r="P2">
        <v>0</v>
      </c>
      <c r="Q2" s="1">
        <v>0.019768518518518515</v>
      </c>
      <c r="R2">
        <v>36</v>
      </c>
      <c r="S2">
        <v>0</v>
      </c>
      <c r="T2" s="1">
        <v>0.022326388888888885</v>
      </c>
      <c r="U2">
        <v>37</v>
      </c>
      <c r="V2">
        <v>0</v>
      </c>
      <c r="W2" s="1">
        <v>0.02480324074074074</v>
      </c>
      <c r="X2">
        <v>38</v>
      </c>
      <c r="Y2">
        <v>0</v>
      </c>
      <c r="Z2" s="1">
        <v>0.028252314814814813</v>
      </c>
      <c r="AA2">
        <v>39</v>
      </c>
      <c r="AB2">
        <v>0</v>
      </c>
      <c r="AC2" s="1">
        <v>0.031608796296296295</v>
      </c>
      <c r="AD2">
        <v>40</v>
      </c>
      <c r="AE2">
        <v>0</v>
      </c>
      <c r="AF2" s="1">
        <v>0.03395833333333333</v>
      </c>
      <c r="AG2">
        <v>41</v>
      </c>
      <c r="AH2">
        <v>0</v>
      </c>
      <c r="AI2" s="1">
        <v>0.036631944444444446</v>
      </c>
    </row>
    <row r="3" spans="1:20" ht="12.75">
      <c r="A3">
        <v>407582</v>
      </c>
      <c r="B3" t="str">
        <f>VLOOKUP(A3,'カード番号一覧'!$A$1:$C$46,2,FALSE)</f>
        <v>山田 晋太郎</v>
      </c>
      <c r="E3">
        <v>5</v>
      </c>
      <c r="F3">
        <v>31</v>
      </c>
      <c r="G3">
        <v>0</v>
      </c>
      <c r="H3" s="1">
        <v>0.0035648148148148154</v>
      </c>
      <c r="I3">
        <v>32</v>
      </c>
      <c r="J3">
        <v>0</v>
      </c>
      <c r="K3" s="1">
        <v>0.011226851851851854</v>
      </c>
      <c r="L3">
        <v>34</v>
      </c>
      <c r="M3">
        <v>0</v>
      </c>
      <c r="N3" s="1">
        <v>0.01332175925925926</v>
      </c>
      <c r="O3">
        <v>35</v>
      </c>
      <c r="P3">
        <v>0</v>
      </c>
      <c r="Q3" s="1">
        <v>0.01815972222222222</v>
      </c>
      <c r="R3">
        <v>37</v>
      </c>
      <c r="S3">
        <v>0</v>
      </c>
      <c r="T3" s="1">
        <v>0.027384259259259257</v>
      </c>
    </row>
    <row r="4" spans="1:29" ht="12.75">
      <c r="A4">
        <v>407560</v>
      </c>
      <c r="B4" t="str">
        <f>VLOOKUP(A4,'カード番号一覧'!$A$1:$C$46,2,FALSE)</f>
        <v>岡村 真之介</v>
      </c>
      <c r="C4">
        <v>0</v>
      </c>
      <c r="D4" s="1">
        <v>0.03446759259259259</v>
      </c>
      <c r="E4">
        <v>8</v>
      </c>
      <c r="F4">
        <v>31</v>
      </c>
      <c r="G4">
        <v>0</v>
      </c>
      <c r="H4" s="1">
        <v>0.002731481481481482</v>
      </c>
      <c r="I4">
        <v>32</v>
      </c>
      <c r="J4">
        <v>0</v>
      </c>
      <c r="K4" s="1">
        <v>0.010891203703703703</v>
      </c>
      <c r="L4">
        <v>34</v>
      </c>
      <c r="M4">
        <v>0</v>
      </c>
      <c r="N4" s="1">
        <v>0.01332175925925926</v>
      </c>
      <c r="O4">
        <v>37</v>
      </c>
      <c r="P4">
        <v>0</v>
      </c>
      <c r="Q4" s="1">
        <v>0.0212962962962963</v>
      </c>
      <c r="R4">
        <v>38</v>
      </c>
      <c r="S4">
        <v>0</v>
      </c>
      <c r="T4" s="1">
        <v>0.02445601851851852</v>
      </c>
      <c r="U4">
        <v>39</v>
      </c>
      <c r="V4">
        <v>0</v>
      </c>
      <c r="W4" s="1">
        <v>0.028078703703703703</v>
      </c>
      <c r="X4">
        <v>40</v>
      </c>
      <c r="Y4">
        <v>0</v>
      </c>
      <c r="Z4" s="1">
        <v>0.03027777777777778</v>
      </c>
      <c r="AA4">
        <v>41</v>
      </c>
      <c r="AB4">
        <v>0</v>
      </c>
      <c r="AC4" s="1">
        <v>0.03305555555555555</v>
      </c>
    </row>
    <row r="5" spans="1:20" ht="12.75">
      <c r="A5">
        <v>407582</v>
      </c>
      <c r="B5" t="str">
        <f>VLOOKUP(A5,'カード番号一覧'!$A$1:$C$46,2,FALSE)</f>
        <v>山田 晋太郎</v>
      </c>
      <c r="C5">
        <v>0</v>
      </c>
      <c r="D5" s="1">
        <v>0.039155092592592596</v>
      </c>
      <c r="E5">
        <v>5</v>
      </c>
      <c r="F5">
        <v>31</v>
      </c>
      <c r="G5">
        <v>0</v>
      </c>
      <c r="H5" s="1">
        <v>0.0035648148148148154</v>
      </c>
      <c r="I5">
        <v>32</v>
      </c>
      <c r="J5">
        <v>0</v>
      </c>
      <c r="K5" s="1">
        <v>0.011226851851851854</v>
      </c>
      <c r="L5">
        <v>34</v>
      </c>
      <c r="M5">
        <v>0</v>
      </c>
      <c r="N5" s="1">
        <v>0.01332175925925926</v>
      </c>
      <c r="O5">
        <v>35</v>
      </c>
      <c r="P5">
        <v>0</v>
      </c>
      <c r="Q5" s="1">
        <v>0.01815972222222222</v>
      </c>
      <c r="R5">
        <v>37</v>
      </c>
      <c r="S5">
        <v>0</v>
      </c>
      <c r="T5" s="1">
        <v>0.027384259259259257</v>
      </c>
    </row>
    <row r="6" spans="1:32" ht="12.75">
      <c r="A6">
        <v>407579</v>
      </c>
      <c r="B6" t="str">
        <f>VLOOKUP(A6,'カード番号一覧'!$A$1:$C$46,2,FALSE)</f>
        <v>大久保 雄真</v>
      </c>
      <c r="C6">
        <v>0</v>
      </c>
      <c r="D6" s="1">
        <v>0.040810185185185185</v>
      </c>
      <c r="E6">
        <v>9</v>
      </c>
      <c r="F6">
        <v>31</v>
      </c>
      <c r="G6">
        <v>0</v>
      </c>
      <c r="H6" s="1">
        <v>0.002905092592592593</v>
      </c>
      <c r="I6">
        <v>32</v>
      </c>
      <c r="J6">
        <v>0</v>
      </c>
      <c r="K6" s="1">
        <v>0.011168981481481481</v>
      </c>
      <c r="L6">
        <v>34</v>
      </c>
      <c r="M6">
        <v>0</v>
      </c>
      <c r="N6" s="1">
        <v>0.015069444444444443</v>
      </c>
      <c r="O6">
        <v>35</v>
      </c>
      <c r="P6">
        <v>0</v>
      </c>
      <c r="Q6" s="1">
        <v>0.018703703703703705</v>
      </c>
      <c r="R6">
        <v>37</v>
      </c>
      <c r="S6">
        <v>0</v>
      </c>
      <c r="T6" s="1">
        <v>0.02601851851851852</v>
      </c>
      <c r="U6">
        <v>38</v>
      </c>
      <c r="V6">
        <v>0</v>
      </c>
      <c r="W6" s="1">
        <v>0.030011574074074076</v>
      </c>
      <c r="X6">
        <v>39</v>
      </c>
      <c r="Y6">
        <v>0</v>
      </c>
      <c r="Z6" s="1">
        <v>0.03353009259259259</v>
      </c>
      <c r="AA6">
        <v>40</v>
      </c>
      <c r="AB6">
        <v>0</v>
      </c>
      <c r="AC6" s="1">
        <v>0.036585648148148145</v>
      </c>
      <c r="AD6">
        <v>41</v>
      </c>
      <c r="AE6">
        <v>0</v>
      </c>
      <c r="AF6" s="1">
        <v>0.03960648148148148</v>
      </c>
    </row>
    <row r="7" spans="1:32" ht="12.75">
      <c r="A7">
        <v>407577</v>
      </c>
      <c r="B7" t="str">
        <f>VLOOKUP(A7,'カード番号一覧'!$A$1:$C$46,2,FALSE)</f>
        <v>伊藤 陽介</v>
      </c>
      <c r="C7">
        <v>0</v>
      </c>
      <c r="D7" s="1">
        <v>0.040324074074074075</v>
      </c>
      <c r="E7">
        <v>9</v>
      </c>
      <c r="F7">
        <v>31</v>
      </c>
      <c r="G7">
        <v>0</v>
      </c>
      <c r="H7" s="1">
        <v>0.0021296296296296298</v>
      </c>
      <c r="I7">
        <v>32</v>
      </c>
      <c r="J7">
        <v>0</v>
      </c>
      <c r="K7" s="1">
        <v>0.009571759259259259</v>
      </c>
      <c r="L7">
        <v>34</v>
      </c>
      <c r="M7">
        <v>0</v>
      </c>
      <c r="N7" s="1">
        <v>0.011805555555555555</v>
      </c>
      <c r="O7">
        <v>35</v>
      </c>
      <c r="P7">
        <v>0</v>
      </c>
      <c r="Q7" s="1">
        <v>0.014537037037037038</v>
      </c>
      <c r="R7">
        <v>37</v>
      </c>
      <c r="S7">
        <v>0</v>
      </c>
      <c r="T7" s="1">
        <v>0.020092592592592592</v>
      </c>
      <c r="U7">
        <v>38</v>
      </c>
      <c r="V7">
        <v>0</v>
      </c>
      <c r="W7" s="1">
        <v>0.027222222222222228</v>
      </c>
      <c r="X7">
        <v>39</v>
      </c>
      <c r="Y7">
        <v>0</v>
      </c>
      <c r="Z7" s="1">
        <v>0.03211805555555556</v>
      </c>
      <c r="AA7">
        <v>40</v>
      </c>
      <c r="AB7">
        <v>0</v>
      </c>
      <c r="AC7" s="1">
        <v>0.03597222222222222</v>
      </c>
      <c r="AD7">
        <v>41</v>
      </c>
      <c r="AE7">
        <v>0</v>
      </c>
      <c r="AF7" s="1">
        <v>0.03864583333333333</v>
      </c>
    </row>
    <row r="8" spans="1:32" ht="12.75">
      <c r="A8">
        <v>407588</v>
      </c>
      <c r="B8" t="str">
        <f>VLOOKUP(A8,'カード番号一覧'!$A$1:$C$46,2,FALSE)</f>
        <v>長谷川 望</v>
      </c>
      <c r="C8">
        <v>0</v>
      </c>
      <c r="D8" s="1">
        <v>0.04245370370370371</v>
      </c>
      <c r="E8">
        <v>9</v>
      </c>
      <c r="F8">
        <v>31</v>
      </c>
      <c r="G8">
        <v>0</v>
      </c>
      <c r="H8" s="1">
        <v>0.004027777777777778</v>
      </c>
      <c r="I8">
        <v>32</v>
      </c>
      <c r="J8">
        <v>0</v>
      </c>
      <c r="K8" s="1">
        <v>0.01283564814814815</v>
      </c>
      <c r="L8">
        <v>34</v>
      </c>
      <c r="M8">
        <v>0</v>
      </c>
      <c r="N8" s="1">
        <v>0.016307870370370372</v>
      </c>
      <c r="O8">
        <v>35</v>
      </c>
      <c r="P8">
        <v>0</v>
      </c>
      <c r="Q8" s="1">
        <v>0.020208333333333335</v>
      </c>
      <c r="R8">
        <v>37</v>
      </c>
      <c r="S8">
        <v>0</v>
      </c>
      <c r="T8" s="1">
        <v>0.02732638888888889</v>
      </c>
      <c r="U8">
        <v>38</v>
      </c>
      <c r="V8">
        <v>0</v>
      </c>
      <c r="W8" s="1">
        <v>0.03144675925925926</v>
      </c>
      <c r="X8">
        <v>39</v>
      </c>
      <c r="Y8">
        <v>0</v>
      </c>
      <c r="Z8" s="1">
        <v>0.03481481481481481</v>
      </c>
      <c r="AA8">
        <v>40</v>
      </c>
      <c r="AB8">
        <v>0</v>
      </c>
      <c r="AC8" s="1">
        <v>0.0384375</v>
      </c>
      <c r="AD8">
        <v>41</v>
      </c>
      <c r="AE8">
        <v>0</v>
      </c>
      <c r="AF8" s="1">
        <v>0.04120370370370371</v>
      </c>
    </row>
    <row r="9" spans="1:29" ht="12.75">
      <c r="A9">
        <v>407572</v>
      </c>
      <c r="B9" t="str">
        <f>VLOOKUP(A9,'カード番号一覧'!$A$1:$C$46,2,FALSE)</f>
        <v>宮西 優太郎</v>
      </c>
      <c r="C9">
        <v>0</v>
      </c>
      <c r="D9" s="1">
        <v>0.03890046296296296</v>
      </c>
      <c r="E9">
        <v>8</v>
      </c>
      <c r="F9">
        <v>31</v>
      </c>
      <c r="G9">
        <v>0</v>
      </c>
      <c r="H9" s="1">
        <v>0.0025</v>
      </c>
      <c r="I9">
        <v>32</v>
      </c>
      <c r="J9">
        <v>0</v>
      </c>
      <c r="K9" s="1">
        <v>0.012789351851851852</v>
      </c>
      <c r="L9">
        <v>34</v>
      </c>
      <c r="M9">
        <v>0</v>
      </c>
      <c r="N9" s="1">
        <v>0.0175</v>
      </c>
      <c r="O9">
        <v>37</v>
      </c>
      <c r="P9">
        <v>0</v>
      </c>
      <c r="Q9" s="1">
        <v>0.02542824074074074</v>
      </c>
      <c r="R9">
        <v>38</v>
      </c>
      <c r="S9">
        <v>0</v>
      </c>
      <c r="T9" s="1">
        <v>0.029166666666666664</v>
      </c>
      <c r="U9">
        <v>39</v>
      </c>
      <c r="V9">
        <v>0</v>
      </c>
      <c r="W9" s="1">
        <v>0.03215277777777777</v>
      </c>
      <c r="X9">
        <v>40</v>
      </c>
      <c r="Y9">
        <v>0</v>
      </c>
      <c r="Z9" s="1">
        <v>0.035069444444444445</v>
      </c>
      <c r="AA9">
        <v>41</v>
      </c>
      <c r="AB9">
        <v>0</v>
      </c>
      <c r="AC9" s="1">
        <v>0.037245370370370366</v>
      </c>
    </row>
    <row r="10" spans="1:35" ht="12.75">
      <c r="A10">
        <v>407591</v>
      </c>
      <c r="B10" t="str">
        <f>VLOOKUP(A10,'カード番号一覧'!$A$1:$C$46,2,FALSE)</f>
        <v>光川 凌</v>
      </c>
      <c r="C10">
        <v>0</v>
      </c>
      <c r="D10" s="1">
        <v>0.04445601851851852</v>
      </c>
      <c r="E10">
        <v>10</v>
      </c>
      <c r="F10">
        <v>31</v>
      </c>
      <c r="G10">
        <v>0</v>
      </c>
      <c r="H10" s="1">
        <v>0.002800925925925926</v>
      </c>
      <c r="I10">
        <v>32</v>
      </c>
      <c r="J10">
        <v>0</v>
      </c>
      <c r="K10" s="1">
        <v>0.01247685185185185</v>
      </c>
      <c r="L10">
        <v>34</v>
      </c>
      <c r="M10">
        <v>0</v>
      </c>
      <c r="N10" s="1">
        <v>0.01596064814814815</v>
      </c>
      <c r="O10">
        <v>35</v>
      </c>
      <c r="P10">
        <v>0</v>
      </c>
      <c r="Q10" s="1">
        <v>0.01898148148148148</v>
      </c>
      <c r="R10">
        <v>36</v>
      </c>
      <c r="S10">
        <v>0</v>
      </c>
      <c r="T10" s="1">
        <v>0.021863425925925925</v>
      </c>
      <c r="U10">
        <v>37</v>
      </c>
      <c r="V10">
        <v>0</v>
      </c>
      <c r="W10" s="1">
        <v>0.024201388888888887</v>
      </c>
      <c r="X10">
        <v>38</v>
      </c>
      <c r="Y10">
        <v>0</v>
      </c>
      <c r="Z10" s="1">
        <v>0.027650462962962963</v>
      </c>
      <c r="AA10">
        <v>39</v>
      </c>
      <c r="AB10">
        <v>0</v>
      </c>
      <c r="AC10" s="1">
        <v>0.031226851851851853</v>
      </c>
      <c r="AD10">
        <v>40</v>
      </c>
      <c r="AE10">
        <v>0</v>
      </c>
      <c r="AF10" s="1">
        <v>0.04141203703703704</v>
      </c>
      <c r="AG10">
        <v>41</v>
      </c>
      <c r="AH10">
        <v>0</v>
      </c>
      <c r="AI10" s="1">
        <v>0.04344907407407408</v>
      </c>
    </row>
    <row r="11" spans="1:23" ht="12.75">
      <c r="A11">
        <v>407568</v>
      </c>
      <c r="B11" t="str">
        <f>VLOOKUP(A11,'カード番号一覧'!$A$1:$C$46,2,FALSE)</f>
        <v>太田 一彩子</v>
      </c>
      <c r="C11">
        <v>0</v>
      </c>
      <c r="D11" s="1">
        <v>0.046307870370370374</v>
      </c>
      <c r="E11">
        <v>6</v>
      </c>
      <c r="F11">
        <v>31</v>
      </c>
      <c r="G11">
        <v>0</v>
      </c>
      <c r="H11" s="1">
        <v>0.00568287037037037</v>
      </c>
      <c r="I11">
        <v>37</v>
      </c>
      <c r="J11">
        <v>0</v>
      </c>
      <c r="K11" s="1">
        <v>0.025868055555555557</v>
      </c>
      <c r="L11">
        <v>38</v>
      </c>
      <c r="M11">
        <v>0</v>
      </c>
      <c r="N11" s="1">
        <v>0.032962962962962965</v>
      </c>
      <c r="O11">
        <v>39</v>
      </c>
      <c r="P11">
        <v>0</v>
      </c>
      <c r="Q11" s="1">
        <v>0.037974537037037036</v>
      </c>
      <c r="R11">
        <v>40</v>
      </c>
      <c r="S11">
        <v>0</v>
      </c>
      <c r="T11" s="1">
        <v>0.041608796296296297</v>
      </c>
      <c r="U11">
        <v>41</v>
      </c>
      <c r="V11">
        <v>0</v>
      </c>
      <c r="W11" s="1">
        <v>0.04442129629629629</v>
      </c>
    </row>
    <row r="12" spans="1:35" ht="12.75">
      <c r="A12">
        <v>407589</v>
      </c>
      <c r="B12" t="str">
        <f>VLOOKUP(A12,'カード番号一覧'!$A$1:$C$46,2,FALSE)</f>
        <v>坂野 翔哉</v>
      </c>
      <c r="C12">
        <v>0</v>
      </c>
      <c r="D12" s="1">
        <v>0.043125</v>
      </c>
      <c r="E12">
        <v>10</v>
      </c>
      <c r="F12">
        <v>31</v>
      </c>
      <c r="G12">
        <v>0</v>
      </c>
      <c r="H12" s="1">
        <v>0.0027199074074074074</v>
      </c>
      <c r="I12">
        <v>32</v>
      </c>
      <c r="J12">
        <v>0</v>
      </c>
      <c r="K12" s="1">
        <v>0.011319444444444444</v>
      </c>
      <c r="L12">
        <v>34</v>
      </c>
      <c r="M12">
        <v>0</v>
      </c>
      <c r="N12" s="1">
        <v>0.014618055555555556</v>
      </c>
      <c r="O12">
        <v>35</v>
      </c>
      <c r="P12">
        <v>0</v>
      </c>
      <c r="Q12" s="1">
        <v>0.01747685185185185</v>
      </c>
      <c r="R12">
        <v>36</v>
      </c>
      <c r="S12">
        <v>0</v>
      </c>
      <c r="T12" s="1">
        <v>0.020324074074074074</v>
      </c>
      <c r="U12">
        <v>37</v>
      </c>
      <c r="V12">
        <v>0</v>
      </c>
      <c r="W12" s="1">
        <v>0.02262731481481482</v>
      </c>
      <c r="X12">
        <v>38</v>
      </c>
      <c r="Y12">
        <v>0</v>
      </c>
      <c r="Z12" s="1">
        <v>0.02630787037037037</v>
      </c>
      <c r="AA12">
        <v>39</v>
      </c>
      <c r="AB12">
        <v>0</v>
      </c>
      <c r="AC12" s="1">
        <v>0.029664351851851855</v>
      </c>
      <c r="AD12">
        <v>40</v>
      </c>
      <c r="AE12">
        <v>0</v>
      </c>
      <c r="AF12" s="1">
        <v>0.04003472222222222</v>
      </c>
      <c r="AG12">
        <v>41</v>
      </c>
      <c r="AH12">
        <v>0</v>
      </c>
      <c r="AI12" s="1">
        <v>0.04204861111111111</v>
      </c>
    </row>
    <row r="13" spans="1:5" ht="12.75">
      <c r="A13">
        <v>407550</v>
      </c>
      <c r="B13" t="str">
        <f>VLOOKUP(A13,'カード番号一覧'!$A$1:$C$46,2,FALSE)</f>
        <v>別府 涼火</v>
      </c>
      <c r="E13">
        <v>0</v>
      </c>
    </row>
    <row r="14" spans="1:26" ht="12.75">
      <c r="A14">
        <v>407598</v>
      </c>
      <c r="B14" t="str">
        <f>VLOOKUP(A14,'カード番号一覧'!$A$1:$C$46,2,FALSE)</f>
        <v>大久保 徹</v>
      </c>
      <c r="C14">
        <v>0</v>
      </c>
      <c r="D14" s="1">
        <v>0.03215277777777777</v>
      </c>
      <c r="E14">
        <v>7</v>
      </c>
      <c r="F14">
        <v>31</v>
      </c>
      <c r="G14">
        <v>0</v>
      </c>
      <c r="H14" s="1">
        <v>0.0021527777777777778</v>
      </c>
      <c r="I14">
        <v>32</v>
      </c>
      <c r="J14">
        <v>0</v>
      </c>
      <c r="K14" s="1">
        <v>0.008136574074074074</v>
      </c>
      <c r="L14">
        <v>34</v>
      </c>
      <c r="M14">
        <v>0</v>
      </c>
      <c r="N14" s="1">
        <v>0.010497685185185186</v>
      </c>
      <c r="O14">
        <v>37</v>
      </c>
      <c r="P14">
        <v>0</v>
      </c>
      <c r="Q14" s="1">
        <v>0.01744212962962963</v>
      </c>
      <c r="R14">
        <v>38</v>
      </c>
      <c r="S14">
        <v>0</v>
      </c>
      <c r="T14" s="1">
        <v>0.02039351851851852</v>
      </c>
      <c r="U14">
        <v>39</v>
      </c>
      <c r="V14">
        <v>0</v>
      </c>
      <c r="W14" s="1">
        <v>0.0228125</v>
      </c>
      <c r="X14">
        <v>40</v>
      </c>
      <c r="Y14">
        <v>0</v>
      </c>
      <c r="Z14" s="1">
        <v>0.02528935185185185</v>
      </c>
    </row>
    <row r="15" spans="1:29" ht="12.75">
      <c r="A15">
        <v>407561</v>
      </c>
      <c r="B15" t="e">
        <f>VLOOKUP(A15,'カード番号一覧'!$A$1:$C$46,2,FALSE)</f>
        <v>#N/A</v>
      </c>
      <c r="C15">
        <v>0</v>
      </c>
      <c r="D15" s="1">
        <v>0.030833333333333334</v>
      </c>
      <c r="E15">
        <v>8</v>
      </c>
      <c r="F15">
        <v>31</v>
      </c>
      <c r="G15">
        <v>0</v>
      </c>
      <c r="H15" s="1">
        <v>0.0021643518518518518</v>
      </c>
      <c r="I15">
        <v>32</v>
      </c>
      <c r="J15">
        <v>0</v>
      </c>
      <c r="K15" s="1">
        <v>0.009849537037037037</v>
      </c>
      <c r="L15">
        <v>34</v>
      </c>
      <c r="M15">
        <v>0</v>
      </c>
      <c r="N15" s="1">
        <v>0.01255787037037037</v>
      </c>
      <c r="O15">
        <v>37</v>
      </c>
      <c r="P15">
        <v>0</v>
      </c>
      <c r="Q15" s="1">
        <v>0.02034722222222222</v>
      </c>
      <c r="R15">
        <v>38</v>
      </c>
      <c r="S15">
        <v>0</v>
      </c>
      <c r="T15" s="1">
        <v>0.023738425925925923</v>
      </c>
      <c r="U15">
        <v>39</v>
      </c>
      <c r="V15">
        <v>0</v>
      </c>
      <c r="W15" s="1">
        <v>0.026412037037037036</v>
      </c>
      <c r="X15">
        <v>40</v>
      </c>
      <c r="Y15">
        <v>0</v>
      </c>
      <c r="Z15" s="1">
        <v>0.028356481481481483</v>
      </c>
      <c r="AA15">
        <v>41</v>
      </c>
      <c r="AB15">
        <v>0</v>
      </c>
      <c r="AC15" s="1">
        <v>0.029930555555555557</v>
      </c>
    </row>
    <row r="16" spans="1:35" ht="12.75">
      <c r="A16">
        <v>407590</v>
      </c>
      <c r="B16" t="str">
        <f>VLOOKUP(A16,'カード番号一覧'!$A$1:$C$46,2,FALSE)</f>
        <v>澤口 弘樹</v>
      </c>
      <c r="C16">
        <v>0</v>
      </c>
      <c r="D16" s="1">
        <v>0.049826388888888885</v>
      </c>
      <c r="E16">
        <v>10</v>
      </c>
      <c r="F16">
        <v>31</v>
      </c>
      <c r="G16">
        <v>0</v>
      </c>
      <c r="H16" s="1">
        <v>0.0028587962962962963</v>
      </c>
      <c r="I16">
        <v>32</v>
      </c>
      <c r="J16">
        <v>0</v>
      </c>
      <c r="K16" s="1">
        <v>0.01315972222222222</v>
      </c>
      <c r="L16">
        <v>34</v>
      </c>
      <c r="M16">
        <v>0</v>
      </c>
      <c r="N16" s="1">
        <v>0.015486111111111112</v>
      </c>
      <c r="O16">
        <v>35</v>
      </c>
      <c r="P16">
        <v>0</v>
      </c>
      <c r="Q16" s="1">
        <v>0.018229166666666668</v>
      </c>
      <c r="R16">
        <v>36</v>
      </c>
      <c r="S16">
        <v>0</v>
      </c>
      <c r="T16" s="1">
        <v>0.021145833333333332</v>
      </c>
      <c r="U16">
        <v>37</v>
      </c>
      <c r="V16">
        <v>0</v>
      </c>
      <c r="W16" s="1">
        <v>0.023460648148148147</v>
      </c>
      <c r="X16">
        <v>38</v>
      </c>
      <c r="Y16">
        <v>0</v>
      </c>
      <c r="Z16" s="1">
        <v>0.02704861111111111</v>
      </c>
      <c r="AA16">
        <v>39</v>
      </c>
      <c r="AB16">
        <v>0</v>
      </c>
      <c r="AC16" s="1">
        <v>0.030428240740740742</v>
      </c>
      <c r="AD16">
        <v>40</v>
      </c>
      <c r="AE16">
        <v>0</v>
      </c>
      <c r="AF16" s="1">
        <v>0.042986111111111114</v>
      </c>
      <c r="AG16">
        <v>41</v>
      </c>
      <c r="AH16">
        <v>0</v>
      </c>
      <c r="AI16" s="1">
        <v>0.04828703703703704</v>
      </c>
    </row>
    <row r="17" spans="1:29" ht="12.75">
      <c r="A17">
        <v>407554</v>
      </c>
      <c r="B17" t="str">
        <f>VLOOKUP(A17,'カード番号一覧'!$A$1:$C$46,2,FALSE)</f>
        <v>富野 琢朗</v>
      </c>
      <c r="C17">
        <v>0</v>
      </c>
      <c r="D17" s="1">
        <v>0.041493055555555554</v>
      </c>
      <c r="E17">
        <v>8</v>
      </c>
      <c r="F17">
        <v>31</v>
      </c>
      <c r="G17">
        <v>0</v>
      </c>
      <c r="H17" s="1">
        <v>0.0024537037037037036</v>
      </c>
      <c r="I17">
        <v>32</v>
      </c>
      <c r="J17">
        <v>0</v>
      </c>
      <c r="K17" s="1">
        <v>0.01275462962962963</v>
      </c>
      <c r="L17">
        <v>34</v>
      </c>
      <c r="M17">
        <v>0</v>
      </c>
      <c r="N17" s="1">
        <v>0.015949074074074074</v>
      </c>
      <c r="O17">
        <v>37</v>
      </c>
      <c r="P17">
        <v>0</v>
      </c>
      <c r="Q17" s="1">
        <v>0.025717592592592594</v>
      </c>
      <c r="R17">
        <v>38</v>
      </c>
      <c r="S17">
        <v>0</v>
      </c>
      <c r="T17" s="1">
        <v>0.029756944444444447</v>
      </c>
      <c r="U17">
        <v>39</v>
      </c>
      <c r="V17">
        <v>0</v>
      </c>
      <c r="W17" s="1">
        <v>0.03369212962962963</v>
      </c>
      <c r="X17">
        <v>40</v>
      </c>
      <c r="Y17">
        <v>0</v>
      </c>
      <c r="Z17" s="1">
        <v>0.03760416666666667</v>
      </c>
      <c r="AA17">
        <v>41</v>
      </c>
      <c r="AB17">
        <v>0</v>
      </c>
      <c r="AC17" s="1">
        <v>0.03980324074074074</v>
      </c>
    </row>
    <row r="18" spans="1:29" ht="12.75">
      <c r="A18">
        <v>407557</v>
      </c>
      <c r="B18" t="str">
        <f>VLOOKUP(A18,'カード番号一覧'!$A$1:$C$46,2,FALSE)</f>
        <v>笠間 悠輔</v>
      </c>
      <c r="C18">
        <v>0</v>
      </c>
      <c r="D18" s="1">
        <v>0.04695601851851852</v>
      </c>
      <c r="E18">
        <v>8</v>
      </c>
      <c r="F18">
        <v>31</v>
      </c>
      <c r="G18">
        <v>0</v>
      </c>
      <c r="H18" s="1">
        <v>0.0026041666666666665</v>
      </c>
      <c r="I18">
        <v>32</v>
      </c>
      <c r="J18">
        <v>0</v>
      </c>
      <c r="K18" s="1">
        <v>0.0128125</v>
      </c>
      <c r="L18">
        <v>34</v>
      </c>
      <c r="M18">
        <v>0</v>
      </c>
      <c r="N18" s="1">
        <v>0.016863425925925928</v>
      </c>
      <c r="O18">
        <v>37</v>
      </c>
      <c r="P18">
        <v>0</v>
      </c>
      <c r="Q18" s="1">
        <v>0.02946759259259259</v>
      </c>
      <c r="R18">
        <v>38</v>
      </c>
      <c r="S18">
        <v>0</v>
      </c>
      <c r="T18" s="1">
        <v>0.03459490740740741</v>
      </c>
      <c r="U18">
        <v>39</v>
      </c>
      <c r="V18">
        <v>0</v>
      </c>
      <c r="W18" s="1">
        <v>0.04078703703703704</v>
      </c>
      <c r="X18">
        <v>40</v>
      </c>
      <c r="Y18">
        <v>0</v>
      </c>
      <c r="Z18" s="1">
        <v>0.04380787037037037</v>
      </c>
      <c r="AA18">
        <v>41</v>
      </c>
      <c r="AB18">
        <v>0</v>
      </c>
      <c r="AC18" s="1">
        <v>0.04581018518518518</v>
      </c>
    </row>
    <row r="19" spans="1:29" ht="12.75">
      <c r="A19">
        <v>407557</v>
      </c>
      <c r="B19" t="str">
        <f>VLOOKUP(A19,'カード番号一覧'!$A$1:$C$46,2,FALSE)</f>
        <v>笠間 悠輔</v>
      </c>
      <c r="C19">
        <v>0</v>
      </c>
      <c r="D19" s="1">
        <v>0.04695601851851852</v>
      </c>
      <c r="E19">
        <v>8</v>
      </c>
      <c r="F19">
        <v>31</v>
      </c>
      <c r="G19">
        <v>0</v>
      </c>
      <c r="H19" s="1">
        <v>0.0026041666666666665</v>
      </c>
      <c r="I19">
        <v>32</v>
      </c>
      <c r="J19">
        <v>0</v>
      </c>
      <c r="K19" s="1">
        <v>0.0128125</v>
      </c>
      <c r="L19">
        <v>34</v>
      </c>
      <c r="M19">
        <v>0</v>
      </c>
      <c r="N19" s="1">
        <v>0.016863425925925928</v>
      </c>
      <c r="O19">
        <v>37</v>
      </c>
      <c r="P19">
        <v>0</v>
      </c>
      <c r="Q19" s="1">
        <v>0.02946759259259259</v>
      </c>
      <c r="R19">
        <v>38</v>
      </c>
      <c r="S19">
        <v>0</v>
      </c>
      <c r="T19" s="1">
        <v>0.03459490740740741</v>
      </c>
      <c r="U19">
        <v>39</v>
      </c>
      <c r="V19">
        <v>0</v>
      </c>
      <c r="W19" s="1">
        <v>0.04078703703703704</v>
      </c>
      <c r="X19">
        <v>40</v>
      </c>
      <c r="Y19">
        <v>0</v>
      </c>
      <c r="Z19" s="1">
        <v>0.04380787037037037</v>
      </c>
      <c r="AA19">
        <v>41</v>
      </c>
      <c r="AB19">
        <v>0</v>
      </c>
      <c r="AC19" s="1">
        <v>0.04581018518518518</v>
      </c>
    </row>
    <row r="20" spans="1:29" ht="12.75">
      <c r="A20">
        <v>407557</v>
      </c>
      <c r="B20" t="str">
        <f>VLOOKUP(A20,'カード番号一覧'!$A$1:$C$46,2,FALSE)</f>
        <v>笠間 悠輔</v>
      </c>
      <c r="C20">
        <v>0</v>
      </c>
      <c r="D20" s="1">
        <v>0.04695601851851852</v>
      </c>
      <c r="E20">
        <v>8</v>
      </c>
      <c r="F20">
        <v>31</v>
      </c>
      <c r="G20">
        <v>0</v>
      </c>
      <c r="H20" s="1">
        <v>0.0026041666666666665</v>
      </c>
      <c r="I20">
        <v>32</v>
      </c>
      <c r="J20">
        <v>0</v>
      </c>
      <c r="K20" s="1">
        <v>0.0128125</v>
      </c>
      <c r="L20">
        <v>34</v>
      </c>
      <c r="M20">
        <v>0</v>
      </c>
      <c r="N20" s="1">
        <v>0.016863425925925928</v>
      </c>
      <c r="O20">
        <v>37</v>
      </c>
      <c r="P20">
        <v>0</v>
      </c>
      <c r="Q20" s="1">
        <v>0.02946759259259259</v>
      </c>
      <c r="R20">
        <v>38</v>
      </c>
      <c r="S20">
        <v>0</v>
      </c>
      <c r="T20" s="1">
        <v>0.03459490740740741</v>
      </c>
      <c r="U20">
        <v>39</v>
      </c>
      <c r="V20">
        <v>0</v>
      </c>
      <c r="W20" s="1">
        <v>0.04078703703703704</v>
      </c>
      <c r="X20">
        <v>40</v>
      </c>
      <c r="Y20">
        <v>0</v>
      </c>
      <c r="Z20" s="1">
        <v>0.04380787037037037</v>
      </c>
      <c r="AA20">
        <v>41</v>
      </c>
      <c r="AB20">
        <v>0</v>
      </c>
      <c r="AC20" s="1">
        <v>0.04581018518518518</v>
      </c>
    </row>
    <row r="21" spans="1:26" ht="12.75">
      <c r="A21">
        <v>407543</v>
      </c>
      <c r="B21" t="str">
        <f>VLOOKUP(A21,'カード番号一覧'!$A$1:$C$46,2,FALSE)</f>
        <v>大浦 洋平</v>
      </c>
      <c r="C21">
        <v>0</v>
      </c>
      <c r="D21" s="1">
        <v>0.05303240740740741</v>
      </c>
      <c r="E21">
        <v>7</v>
      </c>
      <c r="F21">
        <v>31</v>
      </c>
      <c r="G21">
        <v>0</v>
      </c>
      <c r="H21" s="1">
        <v>0.002824074074074074</v>
      </c>
      <c r="I21">
        <v>32</v>
      </c>
      <c r="J21">
        <v>0</v>
      </c>
      <c r="K21" s="1">
        <v>0.011481481481481483</v>
      </c>
      <c r="L21">
        <v>34</v>
      </c>
      <c r="M21">
        <v>0</v>
      </c>
      <c r="N21" s="1">
        <v>0.01400462962962963</v>
      </c>
      <c r="O21">
        <v>37</v>
      </c>
      <c r="P21">
        <v>0</v>
      </c>
      <c r="Q21" s="1">
        <v>0.026064814814814815</v>
      </c>
      <c r="R21">
        <v>38</v>
      </c>
      <c r="S21">
        <v>0</v>
      </c>
      <c r="T21" s="1">
        <v>0.031041666666666665</v>
      </c>
      <c r="U21">
        <v>40</v>
      </c>
      <c r="V21">
        <v>0</v>
      </c>
      <c r="W21" s="1">
        <v>0.04590277777777777</v>
      </c>
      <c r="X21">
        <v>41</v>
      </c>
      <c r="Y21">
        <v>0</v>
      </c>
      <c r="Z21" s="1">
        <v>0.049421296296296297</v>
      </c>
    </row>
    <row r="22" spans="1:29" ht="12.75">
      <c r="A22">
        <v>407557</v>
      </c>
      <c r="B22" t="str">
        <f>VLOOKUP(A22,'カード番号一覧'!$A$1:$C$46,2,FALSE)</f>
        <v>笠間 悠輔</v>
      </c>
      <c r="C22">
        <v>0</v>
      </c>
      <c r="D22" s="1">
        <v>0.04695601851851852</v>
      </c>
      <c r="E22">
        <v>8</v>
      </c>
      <c r="F22">
        <v>31</v>
      </c>
      <c r="G22">
        <v>0</v>
      </c>
      <c r="H22" s="1">
        <v>0.0026041666666666665</v>
      </c>
      <c r="I22">
        <v>32</v>
      </c>
      <c r="J22">
        <v>0</v>
      </c>
      <c r="K22" s="1">
        <v>0.0128125</v>
      </c>
      <c r="L22">
        <v>34</v>
      </c>
      <c r="M22">
        <v>0</v>
      </c>
      <c r="N22" s="1">
        <v>0.016863425925925928</v>
      </c>
      <c r="O22">
        <v>37</v>
      </c>
      <c r="P22">
        <v>0</v>
      </c>
      <c r="Q22" s="1">
        <v>0.02946759259259259</v>
      </c>
      <c r="R22">
        <v>38</v>
      </c>
      <c r="S22">
        <v>0</v>
      </c>
      <c r="T22" s="1">
        <v>0.03459490740740741</v>
      </c>
      <c r="U22">
        <v>39</v>
      </c>
      <c r="V22">
        <v>0</v>
      </c>
      <c r="W22" s="1">
        <v>0.04078703703703704</v>
      </c>
      <c r="X22">
        <v>40</v>
      </c>
      <c r="Y22">
        <v>0</v>
      </c>
      <c r="Z22" s="1">
        <v>0.04380787037037037</v>
      </c>
      <c r="AA22">
        <v>41</v>
      </c>
      <c r="AB22">
        <v>0</v>
      </c>
      <c r="AC22" s="1">
        <v>0.04581018518518518</v>
      </c>
    </row>
    <row r="23" spans="1:29" ht="12.75">
      <c r="A23">
        <v>407573</v>
      </c>
      <c r="B23" t="str">
        <f>VLOOKUP(A23,'カード番号一覧'!$A$1:$C$46,2,FALSE)</f>
        <v>平原 誉士</v>
      </c>
      <c r="C23">
        <v>0</v>
      </c>
      <c r="D23" s="1">
        <v>0.050486111111111114</v>
      </c>
      <c r="E23">
        <v>8</v>
      </c>
      <c r="F23">
        <v>31</v>
      </c>
      <c r="G23">
        <v>0</v>
      </c>
      <c r="H23" s="1">
        <v>0.00474537037037037</v>
      </c>
      <c r="I23">
        <v>32</v>
      </c>
      <c r="J23">
        <v>0</v>
      </c>
      <c r="K23" s="1">
        <v>0.014652777777777778</v>
      </c>
      <c r="L23">
        <v>34</v>
      </c>
      <c r="M23">
        <v>0</v>
      </c>
      <c r="N23" s="1">
        <v>0.019930555555555556</v>
      </c>
      <c r="O23">
        <v>37</v>
      </c>
      <c r="P23">
        <v>0</v>
      </c>
      <c r="Q23" s="1">
        <v>0.0312962962962963</v>
      </c>
      <c r="R23">
        <v>38</v>
      </c>
      <c r="S23">
        <v>0</v>
      </c>
      <c r="T23" s="1">
        <v>0.03804398148148148</v>
      </c>
      <c r="U23">
        <v>39</v>
      </c>
      <c r="V23">
        <v>0</v>
      </c>
      <c r="W23" s="1">
        <v>0.04332175925925926</v>
      </c>
      <c r="X23">
        <v>40</v>
      </c>
      <c r="Y23">
        <v>0</v>
      </c>
      <c r="Z23" s="1">
        <v>0.04697916666666666</v>
      </c>
      <c r="AA23">
        <v>41</v>
      </c>
      <c r="AB23">
        <v>0</v>
      </c>
      <c r="AC23" s="1">
        <v>0.0493287037037037</v>
      </c>
    </row>
    <row r="24" spans="1:29" ht="12.75">
      <c r="A24">
        <v>264988</v>
      </c>
      <c r="B24" t="str">
        <f>VLOOKUP(A24,'カード番号一覧'!$A$1:$C$46,2,FALSE)</f>
        <v>深田 恒</v>
      </c>
      <c r="C24">
        <v>0</v>
      </c>
      <c r="D24" s="1">
        <v>0.03256944444444444</v>
      </c>
      <c r="E24">
        <v>8</v>
      </c>
      <c r="F24">
        <v>31</v>
      </c>
      <c r="G24">
        <v>0</v>
      </c>
      <c r="H24" s="1">
        <v>0.0024768518518518516</v>
      </c>
      <c r="I24">
        <v>32</v>
      </c>
      <c r="J24">
        <v>0</v>
      </c>
      <c r="K24" s="1">
        <v>0.00962962962962963</v>
      </c>
      <c r="L24">
        <v>34</v>
      </c>
      <c r="M24">
        <v>0</v>
      </c>
      <c r="N24" s="1">
        <v>0.012141203703703704</v>
      </c>
      <c r="O24">
        <v>37</v>
      </c>
      <c r="P24">
        <v>0</v>
      </c>
      <c r="Q24" s="1">
        <v>0.01972222222222222</v>
      </c>
      <c r="R24">
        <v>38</v>
      </c>
      <c r="S24">
        <v>0</v>
      </c>
      <c r="T24" s="1">
        <v>0.024571759259259262</v>
      </c>
      <c r="U24">
        <v>39</v>
      </c>
      <c r="V24">
        <v>0</v>
      </c>
      <c r="W24" s="1">
        <v>0.027615740740740743</v>
      </c>
      <c r="X24">
        <v>40</v>
      </c>
      <c r="Y24">
        <v>0</v>
      </c>
      <c r="Z24" s="1">
        <v>0.030104166666666668</v>
      </c>
      <c r="AA24">
        <v>41</v>
      </c>
      <c r="AB24">
        <v>0</v>
      </c>
      <c r="AC24" s="1">
        <v>0.03173611111111111</v>
      </c>
    </row>
    <row r="25" spans="1:29" ht="12.75">
      <c r="A25">
        <v>407505</v>
      </c>
      <c r="B25" t="str">
        <f>VLOOKUP(A25,'カード番号一覧'!$A$1:$C$46,2,FALSE)</f>
        <v>江口 裕基</v>
      </c>
      <c r="C25">
        <v>0</v>
      </c>
      <c r="D25" s="1">
        <v>0.049097222222222216</v>
      </c>
      <c r="E25">
        <v>8</v>
      </c>
      <c r="F25">
        <v>31</v>
      </c>
      <c r="G25">
        <v>0</v>
      </c>
      <c r="H25" s="1">
        <v>0.0031712962962962958</v>
      </c>
      <c r="I25">
        <v>32</v>
      </c>
      <c r="J25">
        <v>0</v>
      </c>
      <c r="K25" s="1">
        <v>0.013078703703703703</v>
      </c>
      <c r="L25">
        <v>34</v>
      </c>
      <c r="M25">
        <v>0</v>
      </c>
      <c r="N25" s="1">
        <v>0.017766203703703704</v>
      </c>
      <c r="O25">
        <v>37</v>
      </c>
      <c r="P25">
        <v>0</v>
      </c>
      <c r="Q25" s="1">
        <v>0.03439814814814814</v>
      </c>
      <c r="R25">
        <v>38</v>
      </c>
      <c r="S25">
        <v>0</v>
      </c>
      <c r="T25" s="1">
        <v>0.03841435185185185</v>
      </c>
      <c r="U25">
        <v>39</v>
      </c>
      <c r="V25">
        <v>0</v>
      </c>
      <c r="W25" s="1">
        <v>0.042222222222222223</v>
      </c>
      <c r="X25">
        <v>40</v>
      </c>
      <c r="Y25">
        <v>0</v>
      </c>
      <c r="Z25" s="1">
        <v>0.04546296296296296</v>
      </c>
      <c r="AA25">
        <v>41</v>
      </c>
      <c r="AB25">
        <v>0</v>
      </c>
      <c r="AC25" s="1">
        <v>0.047685185185185185</v>
      </c>
    </row>
    <row r="26" spans="1:35" ht="12.75">
      <c r="A26">
        <v>407542</v>
      </c>
      <c r="B26" t="str">
        <f>VLOOKUP(A26,'カード番号一覧'!$A$1:$C$46,2,FALSE)</f>
        <v>大伴 紀博</v>
      </c>
      <c r="C26">
        <v>0</v>
      </c>
      <c r="D26" s="1">
        <v>0.00018518518518518518</v>
      </c>
      <c r="E26">
        <v>18</v>
      </c>
      <c r="F26">
        <v>202</v>
      </c>
      <c r="G26">
        <v>0</v>
      </c>
      <c r="H26" s="1">
        <v>1.1574074074074073E-05</v>
      </c>
      <c r="I26">
        <v>207</v>
      </c>
      <c r="J26">
        <v>0</v>
      </c>
      <c r="K26" s="1">
        <v>2.3148148148148147E-05</v>
      </c>
      <c r="L26">
        <v>208</v>
      </c>
      <c r="M26">
        <v>0</v>
      </c>
      <c r="N26" s="1">
        <v>3.472222222222222E-05</v>
      </c>
      <c r="O26">
        <v>211</v>
      </c>
      <c r="P26">
        <v>0</v>
      </c>
      <c r="Q26" s="1">
        <v>3.472222222222222E-05</v>
      </c>
      <c r="R26">
        <v>212</v>
      </c>
      <c r="S26">
        <v>0</v>
      </c>
      <c r="T26" s="1">
        <v>4.6296296296296294E-05</v>
      </c>
      <c r="U26">
        <v>214</v>
      </c>
      <c r="V26">
        <v>0</v>
      </c>
      <c r="W26" s="1">
        <v>5.7870370370370366E-05</v>
      </c>
      <c r="X26">
        <v>216</v>
      </c>
      <c r="Y26">
        <v>0</v>
      </c>
      <c r="Z26" s="1">
        <v>6.944444444444444E-05</v>
      </c>
      <c r="AA26">
        <v>220</v>
      </c>
      <c r="AB26">
        <v>0</v>
      </c>
      <c r="AC26" s="1">
        <v>6.944444444444444E-05</v>
      </c>
      <c r="AD26">
        <v>222</v>
      </c>
      <c r="AE26">
        <v>0</v>
      </c>
      <c r="AF26" s="1">
        <v>8.101851851851852E-05</v>
      </c>
      <c r="AG26">
        <v>223</v>
      </c>
      <c r="AH26">
        <v>0</v>
      </c>
      <c r="AI26" s="1">
        <v>9.259259259259259E-05</v>
      </c>
    </row>
    <row r="27" spans="1:29" ht="12.75">
      <c r="A27">
        <v>407516</v>
      </c>
      <c r="B27" t="str">
        <f>VLOOKUP(A27,'カード番号一覧'!$A$1:$C$46,2,FALSE)</f>
        <v>柴沼 健</v>
      </c>
      <c r="C27">
        <v>0</v>
      </c>
      <c r="D27" s="1">
        <v>0.05482638888888889</v>
      </c>
      <c r="E27">
        <v>8</v>
      </c>
      <c r="F27">
        <v>31</v>
      </c>
      <c r="G27">
        <v>0</v>
      </c>
      <c r="H27" s="1">
        <v>0.003043981481481482</v>
      </c>
      <c r="I27">
        <v>32</v>
      </c>
      <c r="J27">
        <v>0</v>
      </c>
      <c r="K27" s="1">
        <v>0.013449074074074073</v>
      </c>
      <c r="L27">
        <v>34</v>
      </c>
      <c r="M27">
        <v>0</v>
      </c>
      <c r="N27" s="1">
        <v>0.017534722222222222</v>
      </c>
      <c r="O27">
        <v>37</v>
      </c>
      <c r="P27">
        <v>0</v>
      </c>
      <c r="Q27" s="1">
        <v>0.030034722222222223</v>
      </c>
      <c r="R27">
        <v>38</v>
      </c>
      <c r="S27">
        <v>0</v>
      </c>
      <c r="T27" s="1">
        <v>0.04362268518518519</v>
      </c>
      <c r="U27">
        <v>39</v>
      </c>
      <c r="V27">
        <v>0</v>
      </c>
      <c r="W27" s="1">
        <v>0.04739583333333333</v>
      </c>
      <c r="X27">
        <v>40</v>
      </c>
      <c r="Y27">
        <v>0</v>
      </c>
      <c r="Z27" s="1">
        <v>0.05025462962962963</v>
      </c>
      <c r="AA27">
        <v>41</v>
      </c>
      <c r="AB27">
        <v>0</v>
      </c>
      <c r="AC27" s="1">
        <v>0.05269675925925926</v>
      </c>
    </row>
    <row r="28" spans="1:29" ht="12.75">
      <c r="A28">
        <v>407506</v>
      </c>
      <c r="B28" t="str">
        <f>VLOOKUP(A28,'カード番号一覧'!$A$1:$C$46,2,FALSE)</f>
        <v>角田 貴大</v>
      </c>
      <c r="C28">
        <v>0</v>
      </c>
      <c r="D28" s="1">
        <v>0.05126157407407408</v>
      </c>
      <c r="E28">
        <v>8</v>
      </c>
      <c r="F28">
        <v>31</v>
      </c>
      <c r="G28">
        <v>0</v>
      </c>
      <c r="H28" s="1">
        <v>0.002824074074074074</v>
      </c>
      <c r="I28">
        <v>32</v>
      </c>
      <c r="J28">
        <v>0</v>
      </c>
      <c r="K28" s="1">
        <v>0.01017361111111111</v>
      </c>
      <c r="L28">
        <v>34</v>
      </c>
      <c r="M28">
        <v>0</v>
      </c>
      <c r="N28" s="1">
        <v>0.014131944444444445</v>
      </c>
      <c r="O28">
        <v>37</v>
      </c>
      <c r="P28">
        <v>0</v>
      </c>
      <c r="Q28" s="1">
        <v>0.024525462962962968</v>
      </c>
      <c r="R28">
        <v>38</v>
      </c>
      <c r="S28">
        <v>0</v>
      </c>
      <c r="T28" s="1">
        <v>0.03961805555555555</v>
      </c>
      <c r="U28">
        <v>39</v>
      </c>
      <c r="V28">
        <v>0</v>
      </c>
      <c r="W28" s="1">
        <v>0.04380787037037037</v>
      </c>
      <c r="X28">
        <v>40</v>
      </c>
      <c r="Y28">
        <v>0</v>
      </c>
      <c r="Z28" s="1">
        <v>0.04712962962962963</v>
      </c>
      <c r="AA28">
        <v>41</v>
      </c>
      <c r="AB28">
        <v>0</v>
      </c>
      <c r="AC28" s="1">
        <v>0.05008101851851852</v>
      </c>
    </row>
    <row r="29" spans="1:29" ht="12.75">
      <c r="A29">
        <v>407510</v>
      </c>
      <c r="B29" t="str">
        <f>VLOOKUP(A29,'カード番号一覧'!$A$1:$C$46,2,FALSE)</f>
        <v>岡田 拓朗</v>
      </c>
      <c r="C29">
        <v>0</v>
      </c>
      <c r="D29" s="1">
        <v>0.05351851851851852</v>
      </c>
      <c r="E29">
        <v>8</v>
      </c>
      <c r="F29">
        <v>31</v>
      </c>
      <c r="G29">
        <v>0</v>
      </c>
      <c r="H29" s="1">
        <v>0.002824074074074074</v>
      </c>
      <c r="I29">
        <v>32</v>
      </c>
      <c r="J29">
        <v>0</v>
      </c>
      <c r="K29" s="1">
        <v>0.011493055555555555</v>
      </c>
      <c r="L29">
        <v>34</v>
      </c>
      <c r="M29">
        <v>0</v>
      </c>
      <c r="N29" s="1">
        <v>0.019930555555555556</v>
      </c>
      <c r="O29">
        <v>37</v>
      </c>
      <c r="P29">
        <v>0</v>
      </c>
      <c r="Q29" s="1">
        <v>0.03315972222222222</v>
      </c>
      <c r="R29">
        <v>38</v>
      </c>
      <c r="S29">
        <v>0</v>
      </c>
      <c r="T29" s="1">
        <v>0.03936342592592592</v>
      </c>
      <c r="U29">
        <v>39</v>
      </c>
      <c r="V29">
        <v>0</v>
      </c>
      <c r="W29" s="1">
        <v>0.043738425925925924</v>
      </c>
      <c r="X29">
        <v>40</v>
      </c>
      <c r="Y29">
        <v>0</v>
      </c>
      <c r="Z29" s="1">
        <v>0.04869212962962963</v>
      </c>
      <c r="AA29">
        <v>41</v>
      </c>
      <c r="AB29">
        <v>0</v>
      </c>
      <c r="AC29" s="1">
        <v>0.05136574074074074</v>
      </c>
    </row>
    <row r="30" spans="1:29" ht="12.75">
      <c r="A30">
        <v>407535</v>
      </c>
      <c r="B30" t="str">
        <f>VLOOKUP(A30,'カード番号一覧'!$A$1:$C$46,2,FALSE)</f>
        <v>鎌井 恵太</v>
      </c>
      <c r="C30">
        <v>0</v>
      </c>
      <c r="D30" s="1">
        <v>0.05986111111111111</v>
      </c>
      <c r="E30">
        <v>8</v>
      </c>
      <c r="F30">
        <v>31</v>
      </c>
      <c r="G30">
        <v>0</v>
      </c>
      <c r="H30" s="1">
        <v>0.004074074074074075</v>
      </c>
      <c r="I30">
        <v>32</v>
      </c>
      <c r="J30">
        <v>0</v>
      </c>
      <c r="K30" s="1">
        <v>0.015092592592592593</v>
      </c>
      <c r="L30">
        <v>34</v>
      </c>
      <c r="M30">
        <v>0</v>
      </c>
      <c r="N30" s="1">
        <v>0.02056712962962963</v>
      </c>
      <c r="O30">
        <v>37</v>
      </c>
      <c r="P30">
        <v>0</v>
      </c>
      <c r="Q30" s="1">
        <v>0.03788194444444444</v>
      </c>
      <c r="R30">
        <v>38</v>
      </c>
      <c r="S30">
        <v>0</v>
      </c>
      <c r="T30" s="1">
        <v>0.04473379629629629</v>
      </c>
      <c r="U30">
        <v>39</v>
      </c>
      <c r="V30">
        <v>0</v>
      </c>
      <c r="W30" s="1">
        <v>0.049340277777777775</v>
      </c>
      <c r="X30">
        <v>40</v>
      </c>
      <c r="Y30">
        <v>0</v>
      </c>
      <c r="Z30" s="1">
        <v>0.05400462962962963</v>
      </c>
      <c r="AA30">
        <v>41</v>
      </c>
      <c r="AB30">
        <v>0</v>
      </c>
      <c r="AC30" s="1">
        <v>0.05752314814814815</v>
      </c>
    </row>
    <row r="31" spans="1:11" ht="12.75">
      <c r="A31">
        <v>264998</v>
      </c>
      <c r="B31" t="str">
        <f>VLOOKUP(A31,'カード番号一覧'!$A$1:$C$46,2,FALSE)</f>
        <v>二村 真司</v>
      </c>
      <c r="C31">
        <v>0</v>
      </c>
      <c r="D31" s="1">
        <v>0.05407407407407407</v>
      </c>
      <c r="E31">
        <v>2</v>
      </c>
      <c r="F31">
        <v>32</v>
      </c>
      <c r="G31">
        <v>0</v>
      </c>
      <c r="H31" s="1">
        <v>0.03145833333333333</v>
      </c>
      <c r="I31">
        <v>38</v>
      </c>
      <c r="J31">
        <v>0</v>
      </c>
      <c r="K31" s="1">
        <v>0.04126157407407407</v>
      </c>
    </row>
    <row r="32" spans="1:26" ht="12.75">
      <c r="A32">
        <v>407521</v>
      </c>
      <c r="B32" t="str">
        <f>VLOOKUP(A32,'カード番号一覧'!$A$1:$C$46,2,FALSE)</f>
        <v>浅井 迅馬</v>
      </c>
      <c r="C32">
        <v>0</v>
      </c>
      <c r="D32" s="1">
        <v>0.06181712962962963</v>
      </c>
      <c r="E32">
        <v>7</v>
      </c>
      <c r="F32">
        <v>31</v>
      </c>
      <c r="G32">
        <v>0</v>
      </c>
      <c r="H32" s="1">
        <v>0.0036111111111111114</v>
      </c>
      <c r="I32">
        <v>32</v>
      </c>
      <c r="J32">
        <v>0</v>
      </c>
      <c r="K32" s="1">
        <v>0.014872685185185185</v>
      </c>
      <c r="L32">
        <v>34</v>
      </c>
      <c r="M32">
        <v>0</v>
      </c>
      <c r="N32" s="1">
        <v>0.021064814814814814</v>
      </c>
      <c r="O32">
        <v>37</v>
      </c>
      <c r="P32">
        <v>0</v>
      </c>
      <c r="Q32" s="1">
        <v>0.04059027777777778</v>
      </c>
      <c r="R32">
        <v>39</v>
      </c>
      <c r="S32">
        <v>0</v>
      </c>
      <c r="T32" s="1">
        <v>0.05126157407407408</v>
      </c>
      <c r="U32">
        <v>40</v>
      </c>
      <c r="V32">
        <v>0</v>
      </c>
      <c r="W32" s="1">
        <v>0.05608796296296296</v>
      </c>
      <c r="X32">
        <v>41</v>
      </c>
      <c r="Y32">
        <v>0</v>
      </c>
      <c r="Z32" s="1">
        <v>0.05956018518518519</v>
      </c>
    </row>
    <row r="33" spans="1:8" ht="12.75">
      <c r="A33">
        <v>407512</v>
      </c>
      <c r="B33" t="str">
        <f>VLOOKUP(A33,'カード番号一覧'!$A$1:$C$46,2,FALSE)</f>
        <v>澤田 潤</v>
      </c>
      <c r="C33">
        <v>0</v>
      </c>
      <c r="D33" s="1">
        <v>0.05967592592592593</v>
      </c>
      <c r="E33">
        <v>1</v>
      </c>
      <c r="F33">
        <v>31</v>
      </c>
      <c r="G33">
        <v>0</v>
      </c>
      <c r="H33" s="1">
        <v>0.0030787037037037037</v>
      </c>
    </row>
    <row r="34" spans="1:29" ht="12.75">
      <c r="A34">
        <v>407507</v>
      </c>
      <c r="B34" t="str">
        <f>VLOOKUP(A34,'カード番号一覧'!$A$1:$C$46,2,FALSE)</f>
        <v>稲森 剛</v>
      </c>
      <c r="C34">
        <v>0</v>
      </c>
      <c r="D34" s="1">
        <v>0.05811342592592592</v>
      </c>
      <c r="E34">
        <v>8</v>
      </c>
      <c r="F34">
        <v>31</v>
      </c>
      <c r="G34">
        <v>0</v>
      </c>
      <c r="H34" s="1">
        <v>0.003043981481481482</v>
      </c>
      <c r="I34">
        <v>32</v>
      </c>
      <c r="J34">
        <v>0</v>
      </c>
      <c r="K34" s="1">
        <v>0.01238425925925926</v>
      </c>
      <c r="L34">
        <v>34</v>
      </c>
      <c r="M34">
        <v>0</v>
      </c>
      <c r="N34" s="1">
        <v>0.016655092592592593</v>
      </c>
      <c r="O34">
        <v>37</v>
      </c>
      <c r="P34">
        <v>0</v>
      </c>
      <c r="Q34" s="1">
        <v>0.03680555555555556</v>
      </c>
      <c r="R34">
        <v>38</v>
      </c>
      <c r="S34">
        <v>0</v>
      </c>
      <c r="T34" s="1">
        <v>0.04133101851851852</v>
      </c>
      <c r="U34">
        <v>39</v>
      </c>
      <c r="V34">
        <v>0</v>
      </c>
      <c r="W34" s="1">
        <v>0.045995370370370374</v>
      </c>
      <c r="X34">
        <v>40</v>
      </c>
      <c r="Y34">
        <v>0</v>
      </c>
      <c r="Z34" s="1">
        <v>0.05174768518518519</v>
      </c>
      <c r="AA34">
        <v>41</v>
      </c>
      <c r="AB34">
        <v>0</v>
      </c>
      <c r="AC34" s="1">
        <v>0.05560185185185185</v>
      </c>
    </row>
    <row r="35" spans="1:29" ht="12.75">
      <c r="A35">
        <v>407539</v>
      </c>
      <c r="B35" t="str">
        <f>VLOOKUP(A35,'カード番号一覧'!$A$1:$C$46,2,FALSE)</f>
        <v>澤田 陸</v>
      </c>
      <c r="C35">
        <v>0</v>
      </c>
      <c r="D35" s="1">
        <v>0.06498842592592592</v>
      </c>
      <c r="E35">
        <v>8</v>
      </c>
      <c r="F35">
        <v>31</v>
      </c>
      <c r="G35">
        <v>0</v>
      </c>
      <c r="H35" s="1">
        <v>0.0029745370370370373</v>
      </c>
      <c r="I35">
        <v>32</v>
      </c>
      <c r="J35">
        <v>0</v>
      </c>
      <c r="K35" s="1">
        <v>0.012905092592592591</v>
      </c>
      <c r="L35">
        <v>34</v>
      </c>
      <c r="M35">
        <v>0</v>
      </c>
      <c r="N35" s="1">
        <v>0.019571759259259257</v>
      </c>
      <c r="O35">
        <v>37</v>
      </c>
      <c r="P35">
        <v>0</v>
      </c>
      <c r="Q35" s="1">
        <v>0.031064814814814812</v>
      </c>
      <c r="R35">
        <v>38</v>
      </c>
      <c r="S35">
        <v>0</v>
      </c>
      <c r="T35" s="1">
        <v>0.05049768518518519</v>
      </c>
      <c r="U35">
        <v>39</v>
      </c>
      <c r="V35">
        <v>0</v>
      </c>
      <c r="W35" s="1">
        <v>0.05506944444444445</v>
      </c>
      <c r="X35">
        <v>40</v>
      </c>
      <c r="Y35">
        <v>0</v>
      </c>
      <c r="Z35" s="1">
        <v>0.06042824074074074</v>
      </c>
      <c r="AA35">
        <v>41</v>
      </c>
      <c r="AB35">
        <v>0</v>
      </c>
      <c r="AC35" s="1">
        <v>0.06337962962962963</v>
      </c>
    </row>
    <row r="36" spans="1:26" ht="12.75">
      <c r="A36">
        <v>407571</v>
      </c>
      <c r="B36" t="str">
        <f>VLOOKUP(A36,'カード番号一覧'!$A$1:$C$46,2,FALSE)</f>
        <v>大倉 秀之</v>
      </c>
      <c r="C36">
        <v>0</v>
      </c>
      <c r="D36" s="1">
        <v>0.0717824074074074</v>
      </c>
      <c r="E36">
        <v>7</v>
      </c>
      <c r="F36">
        <v>31</v>
      </c>
      <c r="G36">
        <v>0</v>
      </c>
      <c r="H36" s="1">
        <v>0.0061342592592592594</v>
      </c>
      <c r="I36">
        <v>32</v>
      </c>
      <c r="J36">
        <v>0</v>
      </c>
      <c r="K36" s="1">
        <v>0.015844907407407408</v>
      </c>
      <c r="L36">
        <v>34</v>
      </c>
      <c r="M36">
        <v>0</v>
      </c>
      <c r="N36" s="1">
        <v>0.020949074074074075</v>
      </c>
      <c r="O36">
        <v>37</v>
      </c>
      <c r="P36">
        <v>0</v>
      </c>
      <c r="Q36" s="1">
        <v>0.044988425925925925</v>
      </c>
      <c r="R36">
        <v>38</v>
      </c>
      <c r="S36">
        <v>0</v>
      </c>
      <c r="T36" s="1">
        <v>0.05109953703703704</v>
      </c>
      <c r="U36">
        <v>39</v>
      </c>
      <c r="V36">
        <v>0</v>
      </c>
      <c r="W36" s="1">
        <v>0.05603009259259259</v>
      </c>
      <c r="X36">
        <v>40</v>
      </c>
      <c r="Y36">
        <v>0</v>
      </c>
      <c r="Z36" s="1">
        <v>0.061053240740740734</v>
      </c>
    </row>
    <row r="37" spans="1:5" ht="12.75">
      <c r="A37">
        <v>407546</v>
      </c>
      <c r="B37" t="str">
        <f>VLOOKUP(A37,'カード番号一覧'!$A$1:$C$46,2,FALSE)</f>
        <v>岡本　将志</v>
      </c>
      <c r="E37">
        <v>0</v>
      </c>
    </row>
    <row r="38" spans="1:23" ht="12.75">
      <c r="A38">
        <v>407523</v>
      </c>
      <c r="B38" t="str">
        <f>VLOOKUP(A38,'カード番号一覧'!$A$1:$C$46,2,FALSE)</f>
        <v>種市 雅也</v>
      </c>
      <c r="C38">
        <v>0</v>
      </c>
      <c r="D38" s="1">
        <v>0.0666550925925926</v>
      </c>
      <c r="E38">
        <v>6</v>
      </c>
      <c r="F38">
        <v>31</v>
      </c>
      <c r="G38">
        <v>0</v>
      </c>
      <c r="H38" s="1">
        <v>0.0030671296296296297</v>
      </c>
      <c r="I38">
        <v>32</v>
      </c>
      <c r="J38">
        <v>0</v>
      </c>
      <c r="K38" s="1">
        <v>0.017280092592592593</v>
      </c>
      <c r="L38">
        <v>34</v>
      </c>
      <c r="M38">
        <v>0</v>
      </c>
      <c r="N38" s="1">
        <v>0.021377314814814818</v>
      </c>
      <c r="O38">
        <v>37</v>
      </c>
      <c r="P38">
        <v>0</v>
      </c>
      <c r="Q38" s="1">
        <v>0.03721064814814815</v>
      </c>
      <c r="R38">
        <v>38</v>
      </c>
      <c r="S38">
        <v>0</v>
      </c>
      <c r="T38" s="1">
        <v>0.04396990740740741</v>
      </c>
      <c r="U38">
        <v>39</v>
      </c>
      <c r="V38">
        <v>0</v>
      </c>
      <c r="W38" s="1">
        <v>0.04809027777777778</v>
      </c>
    </row>
    <row r="39" spans="1:17" ht="12.75">
      <c r="A39">
        <v>264990</v>
      </c>
      <c r="B39" t="str">
        <f>VLOOKUP(A39,'カード番号一覧'!$A$1:$C$46,2,FALSE)</f>
        <v>永原 耀</v>
      </c>
      <c r="C39">
        <v>0</v>
      </c>
      <c r="D39" s="1">
        <v>0.058553240740740746</v>
      </c>
      <c r="E39">
        <v>4</v>
      </c>
      <c r="F39">
        <v>31</v>
      </c>
      <c r="G39">
        <v>0</v>
      </c>
      <c r="H39" s="1">
        <v>0.0035416666666666665</v>
      </c>
      <c r="I39">
        <v>32</v>
      </c>
      <c r="J39">
        <v>0</v>
      </c>
      <c r="K39" s="1">
        <v>0.014756944444444446</v>
      </c>
      <c r="L39">
        <v>34</v>
      </c>
      <c r="M39">
        <v>0</v>
      </c>
      <c r="N39" s="1">
        <v>0.019247685185185184</v>
      </c>
      <c r="O39">
        <v>37</v>
      </c>
      <c r="P39">
        <v>0</v>
      </c>
      <c r="Q39" s="1">
        <v>0.03743055555555556</v>
      </c>
    </row>
    <row r="40" spans="1:17" ht="12.75">
      <c r="A40">
        <v>407520</v>
      </c>
      <c r="B40" t="str">
        <f>VLOOKUP(A40,'カード番号一覧'!$A$1:$C$46,2,FALSE)</f>
        <v>小森 太郎</v>
      </c>
      <c r="C40">
        <v>0</v>
      </c>
      <c r="D40" s="1">
        <v>0.07453703703703704</v>
      </c>
      <c r="E40">
        <v>4</v>
      </c>
      <c r="F40">
        <v>31</v>
      </c>
      <c r="G40">
        <v>0</v>
      </c>
      <c r="H40" s="1">
        <v>0.002488425925925926</v>
      </c>
      <c r="I40">
        <v>32</v>
      </c>
      <c r="J40">
        <v>0</v>
      </c>
      <c r="K40" s="1">
        <v>0.01258101851851852</v>
      </c>
      <c r="L40">
        <v>34</v>
      </c>
      <c r="M40">
        <v>0</v>
      </c>
      <c r="N40" s="1">
        <v>0.016273148148148148</v>
      </c>
      <c r="O40">
        <v>37</v>
      </c>
      <c r="P40">
        <v>0</v>
      </c>
      <c r="Q40" s="1">
        <v>0.03346064814814815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6"/>
  <sheetViews>
    <sheetView workbookViewId="0" topLeftCell="A13">
      <selection activeCell="A29" sqref="A29"/>
    </sheetView>
  </sheetViews>
  <sheetFormatPr defaultColWidth="8.875" defaultRowHeight="12.75"/>
  <cols>
    <col min="1" max="1" width="12.125" style="5" bestFit="1" customWidth="1"/>
    <col min="2" max="2" width="11.625" style="5" bestFit="1" customWidth="1"/>
    <col min="3" max="3" width="13.00390625" style="5" bestFit="1" customWidth="1"/>
    <col min="4" max="4" width="0" style="5" hidden="1" customWidth="1"/>
    <col min="5" max="16384" width="8.875" style="5" customWidth="1"/>
  </cols>
  <sheetData>
    <row r="1" spans="1:3" ht="13.5">
      <c r="A1" s="2" t="s">
        <v>0</v>
      </c>
      <c r="B1" s="3" t="s">
        <v>34</v>
      </c>
      <c r="C1" s="4" t="s">
        <v>35</v>
      </c>
    </row>
    <row r="2" spans="1:4" ht="13.5">
      <c r="A2" s="6">
        <v>438953</v>
      </c>
      <c r="B2" s="7" t="s">
        <v>36</v>
      </c>
      <c r="C2" s="8" t="s">
        <v>37</v>
      </c>
      <c r="D2" s="5" t="s">
        <v>38</v>
      </c>
    </row>
    <row r="3" spans="1:3" ht="13.5">
      <c r="A3" s="6">
        <v>407568</v>
      </c>
      <c r="B3" s="7" t="s">
        <v>74</v>
      </c>
      <c r="C3" s="8" t="s">
        <v>39</v>
      </c>
    </row>
    <row r="4" spans="1:3" ht="13.5">
      <c r="A4" s="6">
        <v>407577</v>
      </c>
      <c r="B4" s="9" t="s">
        <v>40</v>
      </c>
      <c r="C4" s="8" t="s">
        <v>41</v>
      </c>
    </row>
    <row r="5" spans="1:3" ht="13.5">
      <c r="A5" s="6">
        <v>407554</v>
      </c>
      <c r="B5" s="9" t="s">
        <v>42</v>
      </c>
      <c r="C5" s="8" t="s">
        <v>41</v>
      </c>
    </row>
    <row r="6" spans="1:3" ht="13.5">
      <c r="A6" s="6">
        <v>407590</v>
      </c>
      <c r="B6" s="9" t="s">
        <v>43</v>
      </c>
      <c r="C6" s="8" t="s">
        <v>44</v>
      </c>
    </row>
    <row r="7" spans="1:3" ht="13.5">
      <c r="A7" s="6">
        <v>407560</v>
      </c>
      <c r="B7" s="9" t="s">
        <v>75</v>
      </c>
      <c r="C7" s="8" t="s">
        <v>44</v>
      </c>
    </row>
    <row r="8" spans="1:3" ht="13.5">
      <c r="A8" s="6">
        <v>407598</v>
      </c>
      <c r="B8" s="9" t="s">
        <v>76</v>
      </c>
      <c r="C8" s="8" t="s">
        <v>44</v>
      </c>
    </row>
    <row r="9" spans="1:3" ht="13.5">
      <c r="A9" s="6">
        <v>407520</v>
      </c>
      <c r="B9" s="9" t="s">
        <v>45</v>
      </c>
      <c r="C9" s="8" t="s">
        <v>46</v>
      </c>
    </row>
    <row r="10" spans="1:3" ht="13.5">
      <c r="A10" s="6">
        <v>407516</v>
      </c>
      <c r="B10" s="9" t="s">
        <v>47</v>
      </c>
      <c r="C10" s="8" t="s">
        <v>48</v>
      </c>
    </row>
    <row r="11" spans="1:3" ht="13.5">
      <c r="A11" s="6">
        <v>407543</v>
      </c>
      <c r="B11" s="10" t="s">
        <v>49</v>
      </c>
      <c r="C11" s="8" t="s">
        <v>50</v>
      </c>
    </row>
    <row r="12" spans="1:3" ht="13.5">
      <c r="A12" s="6">
        <v>407502</v>
      </c>
      <c r="B12" s="10" t="s">
        <v>51</v>
      </c>
      <c r="C12" s="8" t="s">
        <v>50</v>
      </c>
    </row>
    <row r="13" spans="1:3" ht="13.5">
      <c r="A13" s="6">
        <v>264990</v>
      </c>
      <c r="B13" s="10" t="s">
        <v>52</v>
      </c>
      <c r="C13" s="8" t="s">
        <v>50</v>
      </c>
    </row>
    <row r="14" spans="1:3" ht="13.5">
      <c r="A14" s="6">
        <v>407571</v>
      </c>
      <c r="B14" s="10" t="s">
        <v>53</v>
      </c>
      <c r="C14" s="8" t="s">
        <v>54</v>
      </c>
    </row>
    <row r="15" spans="1:3" ht="13.5">
      <c r="A15" s="6">
        <v>407542</v>
      </c>
      <c r="B15" s="10" t="s">
        <v>55</v>
      </c>
      <c r="C15" s="8" t="s">
        <v>56</v>
      </c>
    </row>
    <row r="16" spans="1:3" ht="13.5">
      <c r="A16" s="6">
        <v>264988</v>
      </c>
      <c r="B16" s="11" t="s">
        <v>77</v>
      </c>
      <c r="C16" s="8" t="s">
        <v>57</v>
      </c>
    </row>
    <row r="17" spans="1:3" ht="13.5">
      <c r="A17" s="6">
        <v>407572</v>
      </c>
      <c r="B17" s="11" t="s">
        <v>78</v>
      </c>
      <c r="C17" s="8" t="s">
        <v>57</v>
      </c>
    </row>
    <row r="18" spans="1:3" ht="13.5">
      <c r="A18" s="6">
        <v>407594</v>
      </c>
      <c r="B18" s="11" t="s">
        <v>79</v>
      </c>
      <c r="C18" s="8" t="s">
        <v>57</v>
      </c>
    </row>
    <row r="19" spans="1:3" ht="13.5">
      <c r="A19" s="6">
        <v>407557</v>
      </c>
      <c r="B19" s="11" t="s">
        <v>80</v>
      </c>
      <c r="C19" s="8" t="s">
        <v>57</v>
      </c>
    </row>
    <row r="20" spans="1:3" ht="13.5">
      <c r="A20" s="6">
        <v>407535</v>
      </c>
      <c r="B20" s="11" t="s">
        <v>81</v>
      </c>
      <c r="C20" s="8" t="s">
        <v>58</v>
      </c>
    </row>
    <row r="21" spans="1:3" ht="13.5">
      <c r="A21" s="6">
        <v>407589</v>
      </c>
      <c r="B21" s="11" t="s">
        <v>82</v>
      </c>
      <c r="C21" s="8" t="s">
        <v>58</v>
      </c>
    </row>
    <row r="22" spans="1:3" ht="13.5">
      <c r="A22" s="6">
        <v>407521</v>
      </c>
      <c r="B22" s="11" t="s">
        <v>83</v>
      </c>
      <c r="C22" s="8" t="s">
        <v>58</v>
      </c>
    </row>
    <row r="23" spans="1:3" ht="13.5">
      <c r="A23" s="6">
        <v>407539</v>
      </c>
      <c r="B23" s="11" t="s">
        <v>84</v>
      </c>
      <c r="C23" s="8" t="s">
        <v>59</v>
      </c>
    </row>
    <row r="24" spans="1:3" ht="13.5">
      <c r="A24" s="6">
        <v>407591</v>
      </c>
      <c r="B24" s="11" t="s">
        <v>85</v>
      </c>
      <c r="C24" s="8" t="s">
        <v>59</v>
      </c>
    </row>
    <row r="25" spans="1:3" ht="13.5">
      <c r="A25" s="6">
        <v>407512</v>
      </c>
      <c r="B25" s="11" t="s">
        <v>86</v>
      </c>
      <c r="C25" s="8" t="s">
        <v>59</v>
      </c>
    </row>
    <row r="26" spans="1:3" ht="13.5">
      <c r="A26" s="6">
        <v>407505</v>
      </c>
      <c r="B26" s="11" t="s">
        <v>87</v>
      </c>
      <c r="C26" s="8" t="s">
        <v>59</v>
      </c>
    </row>
    <row r="27" spans="1:3" ht="13.5">
      <c r="A27" s="6">
        <v>407506</v>
      </c>
      <c r="B27" s="11" t="s">
        <v>88</v>
      </c>
      <c r="C27" s="8" t="s">
        <v>59</v>
      </c>
    </row>
    <row r="28" spans="1:3" ht="13.5">
      <c r="A28" s="6">
        <v>407573</v>
      </c>
      <c r="B28" s="11" t="s">
        <v>89</v>
      </c>
      <c r="C28" s="8" t="s">
        <v>59</v>
      </c>
    </row>
    <row r="29" spans="1:3" ht="13.5">
      <c r="A29" s="6">
        <v>407550</v>
      </c>
      <c r="B29" s="11" t="s">
        <v>90</v>
      </c>
      <c r="C29" s="8" t="s">
        <v>59</v>
      </c>
    </row>
    <row r="30" spans="1:3" ht="13.5">
      <c r="A30" s="6">
        <v>407588</v>
      </c>
      <c r="B30" s="11" t="s">
        <v>91</v>
      </c>
      <c r="C30" s="8" t="s">
        <v>60</v>
      </c>
    </row>
    <row r="31" spans="1:3" ht="13.5">
      <c r="A31" s="6">
        <v>407507</v>
      </c>
      <c r="B31" s="11" t="s">
        <v>92</v>
      </c>
      <c r="C31" s="8" t="s">
        <v>60</v>
      </c>
    </row>
    <row r="32" spans="1:3" ht="13.5">
      <c r="A32" s="6">
        <v>407510</v>
      </c>
      <c r="B32" s="11" t="s">
        <v>93</v>
      </c>
      <c r="C32" s="8" t="s">
        <v>60</v>
      </c>
    </row>
    <row r="33" spans="1:3" ht="13.5">
      <c r="A33" s="6">
        <v>407523</v>
      </c>
      <c r="B33" s="11" t="s">
        <v>94</v>
      </c>
      <c r="C33" s="8" t="s">
        <v>60</v>
      </c>
    </row>
    <row r="34" spans="1:3" ht="13.5">
      <c r="A34" s="6">
        <v>407579</v>
      </c>
      <c r="B34" s="11" t="s">
        <v>95</v>
      </c>
      <c r="C34" s="8" t="s">
        <v>60</v>
      </c>
    </row>
    <row r="35" spans="1:3" ht="13.5">
      <c r="A35" s="6">
        <v>264998</v>
      </c>
      <c r="B35" s="11" t="s">
        <v>96</v>
      </c>
      <c r="C35" s="8" t="s">
        <v>60</v>
      </c>
    </row>
    <row r="36" spans="1:3" ht="13.5">
      <c r="A36" s="6">
        <v>407595</v>
      </c>
      <c r="B36" s="7" t="s">
        <v>61</v>
      </c>
      <c r="C36" s="8" t="s">
        <v>62</v>
      </c>
    </row>
    <row r="37" spans="1:3" ht="13.5">
      <c r="A37" s="6">
        <v>407574</v>
      </c>
      <c r="B37" s="7" t="s">
        <v>63</v>
      </c>
      <c r="C37" s="8" t="s">
        <v>97</v>
      </c>
    </row>
    <row r="38" spans="1:3" ht="13.5">
      <c r="A38" s="6">
        <v>407582</v>
      </c>
      <c r="B38" s="7" t="s">
        <v>65</v>
      </c>
      <c r="C38" s="8" t="s">
        <v>98</v>
      </c>
    </row>
    <row r="39" spans="1:3" ht="13.5">
      <c r="A39" s="6">
        <v>407546</v>
      </c>
      <c r="B39" s="7" t="s">
        <v>66</v>
      </c>
      <c r="C39" s="8" t="s">
        <v>99</v>
      </c>
    </row>
    <row r="40" spans="1:3" ht="13.5">
      <c r="A40" s="6">
        <v>407514</v>
      </c>
      <c r="B40" s="7" t="s">
        <v>67</v>
      </c>
      <c r="C40" s="8"/>
    </row>
    <row r="41" spans="1:3" ht="13.5">
      <c r="A41" s="6">
        <v>407566</v>
      </c>
      <c r="B41" s="7" t="s">
        <v>68</v>
      </c>
      <c r="C41" s="8"/>
    </row>
    <row r="42" spans="1:3" ht="13.5">
      <c r="A42" s="6">
        <v>407586</v>
      </c>
      <c r="B42" s="7" t="s">
        <v>69</v>
      </c>
      <c r="C42" s="8"/>
    </row>
    <row r="43" spans="1:3" ht="13.5">
      <c r="A43" s="6">
        <v>407593</v>
      </c>
      <c r="B43" s="7" t="s">
        <v>70</v>
      </c>
      <c r="C43" s="8"/>
    </row>
    <row r="44" spans="1:3" ht="13.5">
      <c r="A44" s="6">
        <v>407540</v>
      </c>
      <c r="B44" s="7" t="s">
        <v>71</v>
      </c>
      <c r="C44" s="8"/>
    </row>
    <row r="45" spans="1:3" ht="14.25" thickBot="1">
      <c r="A45" s="12">
        <v>407576</v>
      </c>
      <c r="B45" s="13" t="s">
        <v>72</v>
      </c>
      <c r="C45" s="14"/>
    </row>
    <row r="46" spans="1:3" ht="13.5">
      <c r="A46" s="15">
        <v>407559</v>
      </c>
      <c r="B46" s="16" t="s">
        <v>73</v>
      </c>
      <c r="C46" s="5" t="s">
        <v>64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7"/>
  <sheetViews>
    <sheetView tabSelected="1" workbookViewId="0" topLeftCell="A1">
      <pane xSplit="4" topLeftCell="E1" activePane="topRight" state="frozen"/>
      <selection pane="topLeft" activeCell="A1" sqref="A1"/>
      <selection pane="topRight" activeCell="B40" sqref="B40"/>
    </sheetView>
  </sheetViews>
  <sheetFormatPr defaultColWidth="9.00390625" defaultRowHeight="12.75"/>
  <cols>
    <col min="1" max="1" width="2.625" style="0" customWidth="1"/>
    <col min="2" max="2" width="10.625" style="0" bestFit="1" customWidth="1"/>
    <col min="3" max="3" width="10.875" style="0" bestFit="1" customWidth="1"/>
    <col min="4" max="4" width="10.625" style="0" customWidth="1"/>
    <col min="5" max="5" width="3.625" style="0" customWidth="1"/>
    <col min="6" max="6" width="10.625" style="0" customWidth="1"/>
    <col min="7" max="7" width="3.625" style="0" customWidth="1"/>
    <col min="8" max="8" width="6.625" style="0" customWidth="1"/>
    <col min="9" max="9" width="10.625" style="0" customWidth="1"/>
    <col min="10" max="10" width="3.625" style="0" customWidth="1"/>
    <col min="11" max="11" width="6.625" style="0" customWidth="1"/>
    <col min="12" max="12" width="10.625" style="0" customWidth="1"/>
    <col min="13" max="13" width="3.625" style="0" customWidth="1"/>
    <col min="14" max="14" width="6.625" style="0" customWidth="1"/>
    <col min="15" max="15" width="10.625" style="0" customWidth="1"/>
    <col min="16" max="16" width="3.625" style="0" customWidth="1"/>
    <col min="17" max="17" width="6.625" style="0" customWidth="1"/>
    <col min="18" max="18" width="10.625" style="0" customWidth="1"/>
    <col min="19" max="19" width="3.625" style="0" customWidth="1"/>
    <col min="20" max="20" width="6.625" style="0" customWidth="1"/>
    <col min="21" max="21" width="10.625" style="0" customWidth="1"/>
    <col min="22" max="22" width="3.625" style="0" customWidth="1"/>
    <col min="23" max="23" width="6.625" style="0" customWidth="1"/>
    <col min="24" max="24" width="10.625" style="0" customWidth="1"/>
    <col min="25" max="25" width="3.625" style="0" customWidth="1"/>
    <col min="26" max="26" width="6.625" style="0" customWidth="1"/>
    <col min="27" max="27" width="10.625" style="0" customWidth="1"/>
    <col min="28" max="28" width="3.625" style="0" customWidth="1"/>
    <col min="29" max="29" width="6.625" style="0" customWidth="1"/>
    <col min="30" max="30" width="10.625" style="0" customWidth="1"/>
    <col min="31" max="31" width="3.625" style="0" customWidth="1"/>
    <col min="32" max="32" width="6.625" style="0" customWidth="1"/>
    <col min="33" max="33" width="10.625" style="0" customWidth="1"/>
    <col min="34" max="34" width="3.625" style="0" customWidth="1"/>
    <col min="35" max="35" width="6.625" style="0" customWidth="1"/>
    <col min="36" max="36" width="10.625" style="0" customWidth="1"/>
  </cols>
  <sheetData>
    <row r="1" spans="2:36" ht="12.75">
      <c r="B1" s="52" t="s">
        <v>103</v>
      </c>
      <c r="C1" s="51" t="s">
        <v>115</v>
      </c>
      <c r="D1" s="33" t="s">
        <v>102</v>
      </c>
      <c r="E1" s="34" t="s">
        <v>104</v>
      </c>
      <c r="F1" s="32"/>
      <c r="G1" s="35" t="s">
        <v>105</v>
      </c>
      <c r="H1" s="36"/>
      <c r="I1" s="32"/>
      <c r="J1" s="35" t="s">
        <v>106</v>
      </c>
      <c r="K1" s="36"/>
      <c r="L1" s="32"/>
      <c r="M1" s="35" t="s">
        <v>107</v>
      </c>
      <c r="N1" s="36"/>
      <c r="O1" s="32"/>
      <c r="P1" s="35" t="s">
        <v>108</v>
      </c>
      <c r="Q1" s="36"/>
      <c r="R1" s="32"/>
      <c r="S1" s="35" t="s">
        <v>109</v>
      </c>
      <c r="T1" s="36"/>
      <c r="U1" s="32"/>
      <c r="V1" s="35" t="s">
        <v>110</v>
      </c>
      <c r="W1" s="36"/>
      <c r="X1" s="32"/>
      <c r="Y1" s="35" t="s">
        <v>111</v>
      </c>
      <c r="Z1" s="36"/>
      <c r="AA1" s="32"/>
      <c r="AB1" s="35" t="s">
        <v>112</v>
      </c>
      <c r="AC1" s="36"/>
      <c r="AD1" s="32"/>
      <c r="AE1" s="35" t="s">
        <v>113</v>
      </c>
      <c r="AF1" s="36"/>
      <c r="AG1" s="32"/>
      <c r="AH1" s="37"/>
      <c r="AI1" s="38"/>
      <c r="AJ1" s="39"/>
    </row>
    <row r="2" spans="2:36" ht="13.5" thickBot="1">
      <c r="B2" s="53"/>
      <c r="C2" s="49"/>
      <c r="D2" s="40"/>
      <c r="E2" s="41" t="s">
        <v>101</v>
      </c>
      <c r="F2" s="42"/>
      <c r="G2" s="43" t="s">
        <v>100</v>
      </c>
      <c r="H2" s="44"/>
      <c r="I2" s="45"/>
      <c r="J2" s="43" t="s">
        <v>100</v>
      </c>
      <c r="K2" s="46"/>
      <c r="L2" s="45"/>
      <c r="M2" s="43" t="s">
        <v>100</v>
      </c>
      <c r="N2" s="46"/>
      <c r="O2" s="45"/>
      <c r="P2" s="43" t="s">
        <v>100</v>
      </c>
      <c r="Q2" s="46"/>
      <c r="R2" s="45"/>
      <c r="S2" s="43" t="s">
        <v>100</v>
      </c>
      <c r="T2" s="46"/>
      <c r="U2" s="45"/>
      <c r="V2" s="43" t="s">
        <v>100</v>
      </c>
      <c r="W2" s="46"/>
      <c r="X2" s="45"/>
      <c r="Y2" s="43" t="s">
        <v>100</v>
      </c>
      <c r="Z2" s="46"/>
      <c r="AA2" s="45"/>
      <c r="AB2" s="43" t="s">
        <v>100</v>
      </c>
      <c r="AC2" s="46"/>
      <c r="AD2" s="45"/>
      <c r="AE2" s="43" t="s">
        <v>100</v>
      </c>
      <c r="AF2" s="46"/>
      <c r="AG2" s="45"/>
      <c r="AH2" s="48" t="s">
        <v>114</v>
      </c>
      <c r="AI2" s="46"/>
      <c r="AJ2" s="47"/>
    </row>
    <row r="3" spans="2:36" ht="13.5" thickTop="1">
      <c r="B3" s="54" t="s">
        <v>130</v>
      </c>
      <c r="C3" s="56" t="s">
        <v>117</v>
      </c>
      <c r="D3" s="57">
        <v>0.030833333333333334</v>
      </c>
      <c r="E3" s="27">
        <f aca="true" t="shared" si="0" ref="E3:E34">IF(F3="","",RANK(F3,F$3:F$34,1))</f>
        <v>3</v>
      </c>
      <c r="F3" s="28">
        <v>0.0021643518518518518</v>
      </c>
      <c r="G3" s="29">
        <f aca="true" t="shared" si="1" ref="G3:G34">IF(H3="","",RANK(H3,H$3:H$34,1))</f>
        <v>6</v>
      </c>
      <c r="H3" s="30">
        <f>IF(I3="","",I3-F3)</f>
        <v>0.0076851851851851855</v>
      </c>
      <c r="I3" s="28">
        <v>0.009849537037037037</v>
      </c>
      <c r="J3" s="29">
        <f aca="true" t="shared" si="2" ref="J3:J34">IF(K3="","",RANK(K3,K$3:K$34,1))</f>
        <v>9</v>
      </c>
      <c r="K3" s="30">
        <f>IF(L3="","",L3-I3)</f>
        <v>0.0027083333333333334</v>
      </c>
      <c r="L3" s="28">
        <v>0.01255787037037037</v>
      </c>
      <c r="M3" s="29">
        <f aca="true" t="shared" si="3" ref="M3:M34">IF(N3="","",RANK(N3,N$3:N$34,1))</f>
      </c>
      <c r="N3" s="30">
        <f aca="true" t="shared" si="4" ref="N3:N34">IF(O3="","",O3-L3)</f>
      </c>
      <c r="O3" s="28"/>
      <c r="P3" s="29">
        <f aca="true" t="shared" si="5" ref="P3:P34">IF(Q3="","",RANK(Q3,Q$3:Q$34,1))</f>
      </c>
      <c r="Q3" s="30">
        <f>IF(R3="","",R3-O3)</f>
      </c>
      <c r="R3" s="28"/>
      <c r="S3" s="29">
        <f aca="true" t="shared" si="6" ref="S3:S34">IF(T3="","",RANK(T3,T$3:T$34,1))</f>
        <v>10</v>
      </c>
      <c r="T3" s="30">
        <f>IF(U3="","",U3-L3)</f>
        <v>0.007789351851851851</v>
      </c>
      <c r="U3" s="28">
        <v>0.02034722222222222</v>
      </c>
      <c r="V3" s="29">
        <f aca="true" t="shared" si="7" ref="V3:V34">IF(W3="","",RANK(W3,W$3:W$34,1))</f>
        <v>3</v>
      </c>
      <c r="W3" s="30">
        <f aca="true" t="shared" si="8" ref="W3:W34">IF(X3="","",X3-U3)</f>
        <v>0.003391203703703702</v>
      </c>
      <c r="X3" s="28">
        <v>0.023738425925925923</v>
      </c>
      <c r="Y3" s="29">
        <f aca="true" t="shared" si="9" ref="Y3:Y34">IF(Z3="","",RANK(Z3,Z$3:Z$34,1))</f>
        <v>2</v>
      </c>
      <c r="Z3" s="30">
        <f aca="true" t="shared" si="10" ref="Z3:Z34">IF(AA3="","",AA3-X3)</f>
        <v>0.0026736111111111127</v>
      </c>
      <c r="AA3" s="28">
        <v>0.026412037037037036</v>
      </c>
      <c r="AB3" s="29">
        <f aca="true" t="shared" si="11" ref="AB3:AB34">IF(AC3="","",RANK(AC3,AC$3:AC$34,1))</f>
        <v>1</v>
      </c>
      <c r="AC3" s="30">
        <f aca="true" t="shared" si="12" ref="AC3:AC34">IF(AD3="","",AD3-AA3)</f>
        <v>0.0019444444444444466</v>
      </c>
      <c r="AD3" s="28">
        <v>0.028356481481481483</v>
      </c>
      <c r="AE3" s="29">
        <f aca="true" t="shared" si="13" ref="AE3:AE34">IF(AF3="","",RANK(AF3,AF$3:AF$34,1))</f>
        <v>1</v>
      </c>
      <c r="AF3" s="30">
        <f aca="true" t="shared" si="14" ref="AF3:AF34">IF(AG3="","",AG3-AD3)</f>
        <v>0.001574074074074075</v>
      </c>
      <c r="AG3" s="28">
        <v>0.029930555555555557</v>
      </c>
      <c r="AH3" s="29">
        <f aca="true" t="shared" si="15" ref="AH3:AH34">IF(AI3="","",RANK(AI3,AI$3:AI$34,1))</f>
        <v>2</v>
      </c>
      <c r="AI3" s="30">
        <f>IF(AJ3="","",AJ3-AG3)</f>
        <v>0.0009027777777777767</v>
      </c>
      <c r="AJ3" s="31">
        <v>0.030833333333333334</v>
      </c>
    </row>
    <row r="4" spans="2:36" ht="12.75">
      <c r="B4" s="55" t="s">
        <v>131</v>
      </c>
      <c r="C4" s="58" t="s">
        <v>118</v>
      </c>
      <c r="D4" s="59">
        <v>0.03215277777777777</v>
      </c>
      <c r="E4" s="17">
        <f t="shared" si="0"/>
        <v>2</v>
      </c>
      <c r="F4" s="23">
        <v>0.0021527777777777778</v>
      </c>
      <c r="G4" s="24">
        <f t="shared" si="1"/>
        <v>1</v>
      </c>
      <c r="H4" s="18">
        <f aca="true" t="shared" si="16" ref="H4:H34">IF(I4="","",I4-F4)</f>
        <v>0.005983796296296296</v>
      </c>
      <c r="I4" s="23">
        <v>0.008136574074074074</v>
      </c>
      <c r="J4" s="24">
        <f t="shared" si="2"/>
        <v>5</v>
      </c>
      <c r="K4" s="18">
        <f aca="true" t="shared" si="17" ref="K4:K34">IF(L4="","",L4-I4)</f>
        <v>0.0023611111111111124</v>
      </c>
      <c r="L4" s="23">
        <v>0.010497685185185186</v>
      </c>
      <c r="M4" s="24">
        <f t="shared" si="3"/>
      </c>
      <c r="N4" s="18">
        <f t="shared" si="4"/>
      </c>
      <c r="O4" s="23"/>
      <c r="P4" s="24">
        <f t="shared" si="5"/>
      </c>
      <c r="Q4" s="18">
        <f aca="true" t="shared" si="18" ref="Q4:Q34">IF(R4="","",R4-O4)</f>
      </c>
      <c r="R4" s="23"/>
      <c r="S4" s="24">
        <f t="shared" si="6"/>
        <v>6</v>
      </c>
      <c r="T4" s="18">
        <f>IF(U4="","",U4-L4)</f>
        <v>0.006944444444444444</v>
      </c>
      <c r="U4" s="23">
        <v>0.01744212962962963</v>
      </c>
      <c r="V4" s="24">
        <f t="shared" si="7"/>
        <v>1</v>
      </c>
      <c r="W4" s="18">
        <f t="shared" si="8"/>
        <v>0.002951388888888889</v>
      </c>
      <c r="X4" s="23">
        <v>0.02039351851851852</v>
      </c>
      <c r="Y4" s="24">
        <f t="shared" si="9"/>
        <v>1</v>
      </c>
      <c r="Z4" s="18">
        <f t="shared" si="10"/>
        <v>0.0024189814814814803</v>
      </c>
      <c r="AA4" s="23">
        <v>0.0228125</v>
      </c>
      <c r="AB4" s="24">
        <f t="shared" si="11"/>
        <v>4</v>
      </c>
      <c r="AC4" s="18">
        <f t="shared" si="12"/>
        <v>0.0024768518518518516</v>
      </c>
      <c r="AD4" s="23">
        <v>0.02528935185185185</v>
      </c>
      <c r="AE4" s="24">
        <f t="shared" si="13"/>
      </c>
      <c r="AF4" s="18">
        <f t="shared" si="14"/>
      </c>
      <c r="AG4" s="23"/>
      <c r="AH4" s="24">
        <f t="shared" si="15"/>
        <v>25</v>
      </c>
      <c r="AI4" s="18">
        <f>IF(AJ4="","",AJ4-AD4)</f>
        <v>0.006863425925925922</v>
      </c>
      <c r="AJ4" s="19">
        <v>0.03215277777777777</v>
      </c>
    </row>
    <row r="5" spans="2:36" ht="12.75">
      <c r="B5" s="55" t="s">
        <v>132</v>
      </c>
      <c r="C5" s="50" t="s">
        <v>121</v>
      </c>
      <c r="D5" s="59">
        <v>0.03256944444444444</v>
      </c>
      <c r="E5" s="17">
        <f t="shared" si="0"/>
        <v>5</v>
      </c>
      <c r="F5" s="23">
        <v>0.0024768518518518516</v>
      </c>
      <c r="G5" s="24">
        <f t="shared" si="1"/>
        <v>2</v>
      </c>
      <c r="H5" s="18">
        <f t="shared" si="16"/>
        <v>0.007152777777777779</v>
      </c>
      <c r="I5" s="23">
        <v>0.00962962962962963</v>
      </c>
      <c r="J5" s="24">
        <f t="shared" si="2"/>
        <v>7</v>
      </c>
      <c r="K5" s="18">
        <f t="shared" si="17"/>
        <v>0.002511574074074074</v>
      </c>
      <c r="L5" s="23">
        <v>0.012141203703703704</v>
      </c>
      <c r="M5" s="24">
        <f t="shared" si="3"/>
      </c>
      <c r="N5" s="18">
        <f t="shared" si="4"/>
      </c>
      <c r="O5" s="23"/>
      <c r="P5" s="24">
        <f t="shared" si="5"/>
      </c>
      <c r="Q5" s="18">
        <f t="shared" si="18"/>
      </c>
      <c r="R5" s="23"/>
      <c r="S5" s="24">
        <f t="shared" si="6"/>
        <v>9</v>
      </c>
      <c r="T5" s="18">
        <f>IF(U5="","",U5-L5)</f>
        <v>0.0075810185185185164</v>
      </c>
      <c r="U5" s="23">
        <v>0.01972222222222222</v>
      </c>
      <c r="V5" s="24">
        <f t="shared" si="7"/>
        <v>14</v>
      </c>
      <c r="W5" s="18">
        <f t="shared" si="8"/>
        <v>0.004849537037037041</v>
      </c>
      <c r="X5" s="23">
        <v>0.024571759259259262</v>
      </c>
      <c r="Y5" s="24">
        <f t="shared" si="9"/>
        <v>4</v>
      </c>
      <c r="Z5" s="18">
        <f t="shared" si="10"/>
        <v>0.003043981481481481</v>
      </c>
      <c r="AA5" s="23">
        <v>0.027615740740740743</v>
      </c>
      <c r="AB5" s="24">
        <f t="shared" si="11"/>
        <v>5</v>
      </c>
      <c r="AC5" s="18">
        <f t="shared" si="12"/>
        <v>0.002488425925925925</v>
      </c>
      <c r="AD5" s="23">
        <v>0.030104166666666668</v>
      </c>
      <c r="AE5" s="24">
        <f t="shared" si="13"/>
        <v>2</v>
      </c>
      <c r="AF5" s="18">
        <f t="shared" si="14"/>
        <v>0.0016319444444444428</v>
      </c>
      <c r="AG5" s="23">
        <v>0.03173611111111111</v>
      </c>
      <c r="AH5" s="24">
        <f t="shared" si="15"/>
        <v>1</v>
      </c>
      <c r="AI5" s="18">
        <f aca="true" t="shared" si="19" ref="AI5:AI31">IF(AJ5="","",AJ5-AG5)</f>
        <v>0.0008333333333333318</v>
      </c>
      <c r="AJ5" s="19">
        <v>0.03256944444444444</v>
      </c>
    </row>
    <row r="6" spans="2:36" ht="12.75">
      <c r="B6" s="55" t="s">
        <v>133</v>
      </c>
      <c r="C6" s="50" t="s">
        <v>120</v>
      </c>
      <c r="D6" s="59">
        <v>0.03446759259259259</v>
      </c>
      <c r="E6" s="17">
        <f t="shared" si="0"/>
        <v>10</v>
      </c>
      <c r="F6" s="23">
        <v>0.002731481481481482</v>
      </c>
      <c r="G6" s="24">
        <f t="shared" si="1"/>
        <v>7</v>
      </c>
      <c r="H6" s="18">
        <f t="shared" si="16"/>
        <v>0.008159722222222221</v>
      </c>
      <c r="I6" s="23">
        <v>0.010891203703703703</v>
      </c>
      <c r="J6" s="24">
        <f t="shared" si="2"/>
        <v>6</v>
      </c>
      <c r="K6" s="18">
        <f t="shared" si="17"/>
        <v>0.0024305555555555573</v>
      </c>
      <c r="L6" s="23">
        <v>0.01332175925925926</v>
      </c>
      <c r="M6" s="24">
        <f t="shared" si="3"/>
      </c>
      <c r="N6" s="18">
        <f t="shared" si="4"/>
      </c>
      <c r="O6" s="23"/>
      <c r="P6" s="24">
        <f t="shared" si="5"/>
      </c>
      <c r="Q6" s="18">
        <f t="shared" si="18"/>
      </c>
      <c r="R6" s="23"/>
      <c r="S6" s="24">
        <f t="shared" si="6"/>
        <v>12</v>
      </c>
      <c r="T6" s="18">
        <f>IF(U6="","",U6-L6)</f>
        <v>0.007974537037037039</v>
      </c>
      <c r="U6" s="23">
        <v>0.0212962962962963</v>
      </c>
      <c r="V6" s="24">
        <f t="shared" si="7"/>
        <v>2</v>
      </c>
      <c r="W6" s="18">
        <f t="shared" si="8"/>
        <v>0.00315972222222222</v>
      </c>
      <c r="X6" s="23">
        <v>0.02445601851851852</v>
      </c>
      <c r="Y6" s="24">
        <f t="shared" si="9"/>
        <v>11</v>
      </c>
      <c r="Z6" s="18">
        <f t="shared" si="10"/>
        <v>0.0036226851851851836</v>
      </c>
      <c r="AA6" s="23">
        <v>0.028078703703703703</v>
      </c>
      <c r="AB6" s="24">
        <f t="shared" si="11"/>
        <v>2</v>
      </c>
      <c r="AC6" s="18">
        <f t="shared" si="12"/>
        <v>0.0021990740740740755</v>
      </c>
      <c r="AD6" s="23">
        <v>0.03027777777777778</v>
      </c>
      <c r="AE6" s="24">
        <f t="shared" si="13"/>
        <v>15</v>
      </c>
      <c r="AF6" s="18">
        <f t="shared" si="14"/>
        <v>0.002777777777777775</v>
      </c>
      <c r="AG6" s="23">
        <v>0.03305555555555555</v>
      </c>
      <c r="AH6" s="24">
        <f t="shared" si="15"/>
        <v>12</v>
      </c>
      <c r="AI6" s="18">
        <f t="shared" si="19"/>
        <v>0.001412037037037038</v>
      </c>
      <c r="AJ6" s="19">
        <v>0.03446759259259259</v>
      </c>
    </row>
    <row r="7" spans="2:36" ht="12.75">
      <c r="B7" s="55" t="s">
        <v>134</v>
      </c>
      <c r="C7" s="50" t="s">
        <v>121</v>
      </c>
      <c r="D7" s="59">
        <v>0.037731481481481484</v>
      </c>
      <c r="E7" s="17">
        <f t="shared" si="0"/>
        <v>28</v>
      </c>
      <c r="F7" s="23">
        <v>0.004166666666666667</v>
      </c>
      <c r="G7" s="24">
        <f t="shared" si="1"/>
        <v>20</v>
      </c>
      <c r="H7" s="18">
        <f t="shared" si="16"/>
        <v>0.010208333333333333</v>
      </c>
      <c r="I7" s="23">
        <v>0.014375</v>
      </c>
      <c r="J7" s="24">
        <f t="shared" si="2"/>
        <v>2</v>
      </c>
      <c r="K7" s="18">
        <f t="shared" si="17"/>
        <v>0.0021875</v>
      </c>
      <c r="L7" s="23">
        <v>0.0165625</v>
      </c>
      <c r="M7" s="24">
        <f t="shared" si="3"/>
        <v>5</v>
      </c>
      <c r="N7" s="18">
        <f t="shared" si="4"/>
        <v>0.0032060185185185143</v>
      </c>
      <c r="O7" s="23">
        <v>0.019768518518518515</v>
      </c>
      <c r="P7" s="24">
        <f t="shared" si="5"/>
        <v>1</v>
      </c>
      <c r="Q7" s="18">
        <f t="shared" si="18"/>
        <v>0.00255787037037037</v>
      </c>
      <c r="R7" s="23">
        <v>0.022326388888888885</v>
      </c>
      <c r="S7" s="24">
        <f t="shared" si="6"/>
        <v>4</v>
      </c>
      <c r="T7" s="18">
        <f>IF(U7="","",U7-R7)</f>
        <v>0.002476851851851855</v>
      </c>
      <c r="U7" s="23">
        <v>0.02480324074074074</v>
      </c>
      <c r="V7" s="24">
        <f t="shared" si="7"/>
        <v>4</v>
      </c>
      <c r="W7" s="18">
        <f t="shared" si="8"/>
        <v>0.003449074074074073</v>
      </c>
      <c r="X7" s="23">
        <v>0.028252314814814813</v>
      </c>
      <c r="Y7" s="24">
        <f t="shared" si="9"/>
        <v>5</v>
      </c>
      <c r="Z7" s="18">
        <f t="shared" si="10"/>
        <v>0.003356481481481481</v>
      </c>
      <c r="AA7" s="23">
        <v>0.031608796296296295</v>
      </c>
      <c r="AB7" s="24">
        <f t="shared" si="11"/>
        <v>3</v>
      </c>
      <c r="AC7" s="18">
        <f t="shared" si="12"/>
        <v>0.002349537037037039</v>
      </c>
      <c r="AD7" s="23">
        <v>0.03395833333333333</v>
      </c>
      <c r="AE7" s="24">
        <f t="shared" si="13"/>
        <v>11</v>
      </c>
      <c r="AF7" s="18">
        <f t="shared" si="14"/>
        <v>0.0026736111111111127</v>
      </c>
      <c r="AG7" s="23">
        <v>0.036631944444444446</v>
      </c>
      <c r="AH7" s="24">
        <f t="shared" si="15"/>
        <v>5</v>
      </c>
      <c r="AI7" s="18">
        <f t="shared" si="19"/>
        <v>0.0010995370370370378</v>
      </c>
      <c r="AJ7" s="19">
        <v>0.037731481481481484</v>
      </c>
    </row>
    <row r="8" spans="2:36" ht="12.75">
      <c r="B8" s="55" t="s">
        <v>135</v>
      </c>
      <c r="C8" s="50" t="s">
        <v>121</v>
      </c>
      <c r="D8" s="59">
        <v>0.03890046296296296</v>
      </c>
      <c r="E8" s="17">
        <f t="shared" si="0"/>
        <v>7</v>
      </c>
      <c r="F8" s="23">
        <v>0.0025</v>
      </c>
      <c r="G8" s="24">
        <f t="shared" si="1"/>
        <v>22</v>
      </c>
      <c r="H8" s="18">
        <f t="shared" si="16"/>
        <v>0.010289351851851852</v>
      </c>
      <c r="I8" s="23">
        <v>0.012789351851851852</v>
      </c>
      <c r="J8" s="24">
        <f t="shared" si="2"/>
        <v>23</v>
      </c>
      <c r="K8" s="18">
        <f t="shared" si="17"/>
        <v>0.00471064814814815</v>
      </c>
      <c r="L8" s="23">
        <v>0.0175</v>
      </c>
      <c r="M8" s="24">
        <f t="shared" si="3"/>
      </c>
      <c r="N8" s="18">
        <f t="shared" si="4"/>
      </c>
      <c r="O8" s="23"/>
      <c r="P8" s="24">
        <f t="shared" si="5"/>
      </c>
      <c r="Q8" s="18">
        <f t="shared" si="18"/>
      </c>
      <c r="R8" s="23"/>
      <c r="S8" s="24">
        <f t="shared" si="6"/>
        <v>11</v>
      </c>
      <c r="T8" s="18">
        <f>IF(U8="","",U8-L8)</f>
        <v>0.00792824074074074</v>
      </c>
      <c r="U8" s="23">
        <v>0.02542824074074074</v>
      </c>
      <c r="V8" s="24">
        <f t="shared" si="7"/>
        <v>8</v>
      </c>
      <c r="W8" s="18">
        <f t="shared" si="8"/>
        <v>0.003738425925925923</v>
      </c>
      <c r="X8" s="23">
        <v>0.029166666666666664</v>
      </c>
      <c r="Y8" s="24">
        <f t="shared" si="9"/>
        <v>3</v>
      </c>
      <c r="Z8" s="18">
        <f t="shared" si="10"/>
        <v>0.0029861111111111095</v>
      </c>
      <c r="AA8" s="23">
        <v>0.03215277777777777</v>
      </c>
      <c r="AB8" s="24">
        <f t="shared" si="11"/>
        <v>7</v>
      </c>
      <c r="AC8" s="18">
        <f t="shared" si="12"/>
        <v>0.0029166666666666716</v>
      </c>
      <c r="AD8" s="23">
        <v>0.035069444444444445</v>
      </c>
      <c r="AE8" s="24">
        <f t="shared" si="13"/>
        <v>6</v>
      </c>
      <c r="AF8" s="18">
        <f t="shared" si="14"/>
        <v>0.0021759259259259214</v>
      </c>
      <c r="AG8" s="23">
        <v>0.037245370370370366</v>
      </c>
      <c r="AH8" s="24">
        <f t="shared" si="15"/>
        <v>15</v>
      </c>
      <c r="AI8" s="18">
        <f t="shared" si="19"/>
        <v>0.0016550925925925969</v>
      </c>
      <c r="AJ8" s="19">
        <v>0.03890046296296296</v>
      </c>
    </row>
    <row r="9" spans="2:36" ht="12.75">
      <c r="B9" s="55" t="s">
        <v>136</v>
      </c>
      <c r="C9" s="58" t="s">
        <v>116</v>
      </c>
      <c r="D9" s="59">
        <v>0.039155092592592596</v>
      </c>
      <c r="E9" s="17">
        <f t="shared" si="0"/>
        <v>24</v>
      </c>
      <c r="F9" s="23">
        <v>0.0035648148148148154</v>
      </c>
      <c r="G9" s="24">
        <f t="shared" si="1"/>
        <v>5</v>
      </c>
      <c r="H9" s="18">
        <f t="shared" si="16"/>
        <v>0.007662037037037038</v>
      </c>
      <c r="I9" s="23">
        <v>0.011226851851851854</v>
      </c>
      <c r="J9" s="24">
        <f t="shared" si="2"/>
        <v>1</v>
      </c>
      <c r="K9" s="18">
        <f t="shared" si="17"/>
        <v>0.0020949074074074064</v>
      </c>
      <c r="L9" s="23">
        <v>0.01332175925925926</v>
      </c>
      <c r="M9" s="24">
        <f t="shared" si="3"/>
        <v>8</v>
      </c>
      <c r="N9" s="18">
        <f t="shared" si="4"/>
        <v>0.004837962962962959</v>
      </c>
      <c r="O9" s="23">
        <v>0.01815972222222222</v>
      </c>
      <c r="P9" s="24">
        <f t="shared" si="5"/>
      </c>
      <c r="Q9" s="18">
        <f t="shared" si="18"/>
      </c>
      <c r="R9" s="23"/>
      <c r="S9" s="24">
        <f t="shared" si="6"/>
        <v>13</v>
      </c>
      <c r="T9" s="18">
        <f>IF(U9="","",U9-O9)</f>
        <v>0.009224537037037038</v>
      </c>
      <c r="U9" s="23">
        <v>0.027384259259259257</v>
      </c>
      <c r="V9" s="24">
        <f t="shared" si="7"/>
      </c>
      <c r="W9" s="18">
        <f t="shared" si="8"/>
      </c>
      <c r="X9" s="23"/>
      <c r="Y9" s="24">
        <f t="shared" si="9"/>
      </c>
      <c r="Z9" s="18">
        <f t="shared" si="10"/>
      </c>
      <c r="AA9" s="23"/>
      <c r="AB9" s="24">
        <f t="shared" si="11"/>
      </c>
      <c r="AC9" s="18">
        <f t="shared" si="12"/>
      </c>
      <c r="AD9" s="23"/>
      <c r="AE9" s="24">
        <f t="shared" si="13"/>
      </c>
      <c r="AF9" s="18">
        <f t="shared" si="14"/>
      </c>
      <c r="AG9" s="23"/>
      <c r="AH9" s="24">
        <f t="shared" si="15"/>
        <v>27</v>
      </c>
      <c r="AI9" s="18">
        <f>IF(AJ9="","",AJ9-U9)</f>
        <v>0.011770833333333338</v>
      </c>
      <c r="AJ9" s="19">
        <v>0.039155092592592596</v>
      </c>
    </row>
    <row r="10" spans="2:36" ht="12.75">
      <c r="B10" s="55" t="s">
        <v>40</v>
      </c>
      <c r="C10" s="50" t="s">
        <v>122</v>
      </c>
      <c r="D10" s="59">
        <v>0.040324074074074075</v>
      </c>
      <c r="E10" s="17">
        <f t="shared" si="0"/>
        <v>1</v>
      </c>
      <c r="F10" s="23">
        <v>0.0021296296296296298</v>
      </c>
      <c r="G10" s="24">
        <f t="shared" si="1"/>
        <v>4</v>
      </c>
      <c r="H10" s="18">
        <f t="shared" si="16"/>
        <v>0.007442129629629629</v>
      </c>
      <c r="I10" s="23">
        <v>0.009571759259259259</v>
      </c>
      <c r="J10" s="24">
        <f t="shared" si="2"/>
        <v>3</v>
      </c>
      <c r="K10" s="18">
        <f t="shared" si="17"/>
        <v>0.0022337962962962962</v>
      </c>
      <c r="L10" s="23">
        <v>0.011805555555555555</v>
      </c>
      <c r="M10" s="24">
        <f t="shared" si="3"/>
        <v>1</v>
      </c>
      <c r="N10" s="18">
        <f t="shared" si="4"/>
        <v>0.0027314814814814823</v>
      </c>
      <c r="O10" s="23">
        <v>0.014537037037037038</v>
      </c>
      <c r="P10" s="24">
        <f t="shared" si="5"/>
      </c>
      <c r="Q10" s="18">
        <f t="shared" si="18"/>
      </c>
      <c r="R10" s="23"/>
      <c r="S10" s="24">
        <f t="shared" si="6"/>
        <v>5</v>
      </c>
      <c r="T10" s="18">
        <f>IF(U10="","",U10-O10)</f>
        <v>0.005555555555555555</v>
      </c>
      <c r="U10" s="23">
        <v>0.020092592592592592</v>
      </c>
      <c r="V10" s="24">
        <f t="shared" si="7"/>
        <v>23</v>
      </c>
      <c r="W10" s="18">
        <f t="shared" si="8"/>
        <v>0.007129629629629635</v>
      </c>
      <c r="X10" s="23">
        <v>0.027222222222222228</v>
      </c>
      <c r="Y10" s="24">
        <f t="shared" si="9"/>
        <v>21</v>
      </c>
      <c r="Z10" s="18">
        <f t="shared" si="10"/>
        <v>0.004895833333333332</v>
      </c>
      <c r="AA10" s="23">
        <v>0.03211805555555556</v>
      </c>
      <c r="AB10" s="24">
        <f t="shared" si="11"/>
        <v>15</v>
      </c>
      <c r="AC10" s="18">
        <f t="shared" si="12"/>
        <v>0.0038541666666666585</v>
      </c>
      <c r="AD10" s="23">
        <v>0.03597222222222222</v>
      </c>
      <c r="AE10" s="24">
        <f t="shared" si="13"/>
        <v>11</v>
      </c>
      <c r="AF10" s="18">
        <f t="shared" si="14"/>
        <v>0.0026736111111111127</v>
      </c>
      <c r="AG10" s="23">
        <v>0.03864583333333333</v>
      </c>
      <c r="AH10" s="24">
        <f t="shared" si="15"/>
        <v>16</v>
      </c>
      <c r="AI10" s="18">
        <f t="shared" si="19"/>
        <v>0.001678240740740744</v>
      </c>
      <c r="AJ10" s="19">
        <v>0.040324074074074075</v>
      </c>
    </row>
    <row r="11" spans="2:36" ht="12.75">
      <c r="B11" s="55" t="s">
        <v>137</v>
      </c>
      <c r="C11" s="50" t="s">
        <v>123</v>
      </c>
      <c r="D11" s="59">
        <v>0.040810185185185185</v>
      </c>
      <c r="E11" s="17">
        <f t="shared" si="0"/>
        <v>16</v>
      </c>
      <c r="F11" s="23">
        <v>0.002905092592592593</v>
      </c>
      <c r="G11" s="24">
        <f t="shared" si="1"/>
        <v>8</v>
      </c>
      <c r="H11" s="18">
        <f t="shared" si="16"/>
        <v>0.008263888888888888</v>
      </c>
      <c r="I11" s="23">
        <v>0.011168981481481481</v>
      </c>
      <c r="J11" s="24">
        <f t="shared" si="2"/>
        <v>15</v>
      </c>
      <c r="K11" s="18">
        <f t="shared" si="17"/>
        <v>0.0039004629629629615</v>
      </c>
      <c r="L11" s="23">
        <v>0.015069444444444443</v>
      </c>
      <c r="M11" s="24">
        <f t="shared" si="3"/>
        <v>6</v>
      </c>
      <c r="N11" s="18">
        <f t="shared" si="4"/>
        <v>0.0036342592592592624</v>
      </c>
      <c r="O11" s="23">
        <v>0.018703703703703705</v>
      </c>
      <c r="P11" s="24">
        <f t="shared" si="5"/>
      </c>
      <c r="Q11" s="18">
        <f t="shared" si="18"/>
      </c>
      <c r="R11" s="23"/>
      <c r="S11" s="24">
        <f t="shared" si="6"/>
        <v>8</v>
      </c>
      <c r="T11" s="18">
        <f>IF(U11="","",U11-O11)</f>
        <v>0.007314814814814816</v>
      </c>
      <c r="U11" s="23">
        <v>0.02601851851851852</v>
      </c>
      <c r="V11" s="24">
        <f t="shared" si="7"/>
        <v>9</v>
      </c>
      <c r="W11" s="18">
        <f t="shared" si="8"/>
        <v>0.003993055555555555</v>
      </c>
      <c r="X11" s="23">
        <v>0.030011574074074076</v>
      </c>
      <c r="Y11" s="24">
        <f t="shared" si="9"/>
        <v>9</v>
      </c>
      <c r="Z11" s="18">
        <f t="shared" si="10"/>
        <v>0.0035185185185185146</v>
      </c>
      <c r="AA11" s="23">
        <v>0.03353009259259259</v>
      </c>
      <c r="AB11" s="24">
        <f t="shared" si="11"/>
        <v>9</v>
      </c>
      <c r="AC11" s="18">
        <f t="shared" si="12"/>
        <v>0.0030555555555555544</v>
      </c>
      <c r="AD11" s="23">
        <v>0.036585648148148145</v>
      </c>
      <c r="AE11" s="24">
        <f t="shared" si="13"/>
        <v>19</v>
      </c>
      <c r="AF11" s="18">
        <f t="shared" si="14"/>
        <v>0.0030208333333333337</v>
      </c>
      <c r="AG11" s="23">
        <v>0.03960648148148148</v>
      </c>
      <c r="AH11" s="24">
        <f t="shared" si="15"/>
        <v>9</v>
      </c>
      <c r="AI11" s="18">
        <f t="shared" si="19"/>
        <v>0.0012037037037037068</v>
      </c>
      <c r="AJ11" s="19">
        <v>0.040810185185185185</v>
      </c>
    </row>
    <row r="12" spans="2:36" ht="12.75">
      <c r="B12" s="55" t="s">
        <v>42</v>
      </c>
      <c r="C12" s="50" t="s">
        <v>122</v>
      </c>
      <c r="D12" s="59">
        <v>0.041493055555555554</v>
      </c>
      <c r="E12" s="17">
        <f t="shared" si="0"/>
        <v>4</v>
      </c>
      <c r="F12" s="23">
        <v>0.0024537037037037036</v>
      </c>
      <c r="G12" s="24">
        <f t="shared" si="1"/>
        <v>24</v>
      </c>
      <c r="H12" s="18">
        <f t="shared" si="16"/>
        <v>0.010300925925925925</v>
      </c>
      <c r="I12" s="23">
        <v>0.01275462962962963</v>
      </c>
      <c r="J12" s="24">
        <f t="shared" si="2"/>
        <v>10</v>
      </c>
      <c r="K12" s="18">
        <f t="shared" si="17"/>
        <v>0.003194444444444444</v>
      </c>
      <c r="L12" s="23">
        <v>0.015949074074074074</v>
      </c>
      <c r="M12" s="24">
        <f t="shared" si="3"/>
      </c>
      <c r="N12" s="18">
        <f t="shared" si="4"/>
      </c>
      <c r="O12" s="23"/>
      <c r="P12" s="24">
        <f t="shared" si="5"/>
      </c>
      <c r="Q12" s="18">
        <f t="shared" si="18"/>
      </c>
      <c r="R12" s="23"/>
      <c r="S12" s="24">
        <f t="shared" si="6"/>
        <v>14</v>
      </c>
      <c r="T12" s="18">
        <f>IF(U12="","",U12-L12)</f>
        <v>0.00976851851851852</v>
      </c>
      <c r="U12" s="23">
        <v>0.025717592592592594</v>
      </c>
      <c r="V12" s="24">
        <f t="shared" si="7"/>
        <v>11</v>
      </c>
      <c r="W12" s="18">
        <f t="shared" si="8"/>
        <v>0.004039351851851853</v>
      </c>
      <c r="X12" s="23">
        <v>0.029756944444444447</v>
      </c>
      <c r="Y12" s="24">
        <f t="shared" si="9"/>
        <v>14</v>
      </c>
      <c r="Z12" s="18">
        <f t="shared" si="10"/>
        <v>0.0039351851851851805</v>
      </c>
      <c r="AA12" s="23">
        <v>0.03369212962962963</v>
      </c>
      <c r="AB12" s="24">
        <f t="shared" si="11"/>
        <v>16</v>
      </c>
      <c r="AC12" s="18">
        <f t="shared" si="12"/>
        <v>0.00391203703703704</v>
      </c>
      <c r="AD12" s="23">
        <v>0.03760416666666667</v>
      </c>
      <c r="AE12" s="24">
        <f t="shared" si="13"/>
        <v>7</v>
      </c>
      <c r="AF12" s="18">
        <f t="shared" si="14"/>
        <v>0.0021990740740740755</v>
      </c>
      <c r="AG12" s="23">
        <v>0.03980324074074074</v>
      </c>
      <c r="AH12" s="24">
        <f t="shared" si="15"/>
        <v>17</v>
      </c>
      <c r="AI12" s="18">
        <f t="shared" si="19"/>
        <v>0.0016898148148148107</v>
      </c>
      <c r="AJ12" s="19">
        <v>0.041493055555555554</v>
      </c>
    </row>
    <row r="13" spans="2:36" ht="12.75">
      <c r="B13" s="55" t="s">
        <v>138</v>
      </c>
      <c r="C13" s="50" t="s">
        <v>123</v>
      </c>
      <c r="D13" s="59">
        <v>0.04245370370370371</v>
      </c>
      <c r="E13" s="17">
        <f t="shared" si="0"/>
        <v>26</v>
      </c>
      <c r="F13" s="23">
        <v>0.004027777777777778</v>
      </c>
      <c r="G13" s="24">
        <f t="shared" si="1"/>
        <v>12</v>
      </c>
      <c r="H13" s="18">
        <f t="shared" si="16"/>
        <v>0.008807870370370372</v>
      </c>
      <c r="I13" s="23">
        <v>0.01283564814814815</v>
      </c>
      <c r="J13" s="24">
        <f t="shared" si="2"/>
        <v>12</v>
      </c>
      <c r="K13" s="18">
        <f t="shared" si="17"/>
        <v>0.003472222222222222</v>
      </c>
      <c r="L13" s="23">
        <v>0.016307870370370372</v>
      </c>
      <c r="M13" s="24">
        <f t="shared" si="3"/>
        <v>7</v>
      </c>
      <c r="N13" s="18">
        <f t="shared" si="4"/>
        <v>0.003900462962962963</v>
      </c>
      <c r="O13" s="23">
        <v>0.020208333333333335</v>
      </c>
      <c r="P13" s="24">
        <f t="shared" si="5"/>
      </c>
      <c r="Q13" s="18">
        <f t="shared" si="18"/>
      </c>
      <c r="R13" s="23"/>
      <c r="S13" s="24">
        <f t="shared" si="6"/>
        <v>7</v>
      </c>
      <c r="T13" s="18">
        <f>IF(U13="","",U13-O13)</f>
        <v>0.0071180555555555546</v>
      </c>
      <c r="U13" s="23">
        <v>0.02732638888888889</v>
      </c>
      <c r="V13" s="24">
        <f t="shared" si="7"/>
        <v>12</v>
      </c>
      <c r="W13" s="18">
        <f t="shared" si="8"/>
        <v>0.004120370370370368</v>
      </c>
      <c r="X13" s="23">
        <v>0.03144675925925926</v>
      </c>
      <c r="Y13" s="24">
        <f t="shared" si="9"/>
        <v>7</v>
      </c>
      <c r="Z13" s="18">
        <f t="shared" si="10"/>
        <v>0.0033680555555555547</v>
      </c>
      <c r="AA13" s="23">
        <v>0.03481481481481481</v>
      </c>
      <c r="AB13" s="24">
        <f t="shared" si="11"/>
        <v>12</v>
      </c>
      <c r="AC13" s="18">
        <f t="shared" si="12"/>
        <v>0.003622685185185187</v>
      </c>
      <c r="AD13" s="23">
        <v>0.0384375</v>
      </c>
      <c r="AE13" s="24">
        <f t="shared" si="13"/>
        <v>14</v>
      </c>
      <c r="AF13" s="18">
        <f t="shared" si="14"/>
        <v>0.002766203703703708</v>
      </c>
      <c r="AG13" s="23">
        <v>0.04120370370370371</v>
      </c>
      <c r="AH13" s="24">
        <f t="shared" si="15"/>
        <v>10</v>
      </c>
      <c r="AI13" s="18">
        <f t="shared" si="19"/>
        <v>0.0012500000000000011</v>
      </c>
      <c r="AJ13" s="19">
        <v>0.04245370370370371</v>
      </c>
    </row>
    <row r="14" spans="2:36" ht="12.75">
      <c r="B14" s="55" t="s">
        <v>139</v>
      </c>
      <c r="C14" s="50" t="s">
        <v>124</v>
      </c>
      <c r="D14" s="59">
        <v>0.043125</v>
      </c>
      <c r="E14" s="17">
        <f t="shared" si="0"/>
        <v>9</v>
      </c>
      <c r="F14" s="23">
        <v>0.0027199074074074074</v>
      </c>
      <c r="G14" s="24">
        <f t="shared" si="1"/>
        <v>9</v>
      </c>
      <c r="H14" s="18">
        <f t="shared" si="16"/>
        <v>0.008599537037037037</v>
      </c>
      <c r="I14" s="23">
        <v>0.011319444444444444</v>
      </c>
      <c r="J14" s="24">
        <f t="shared" si="2"/>
        <v>11</v>
      </c>
      <c r="K14" s="18">
        <f t="shared" si="17"/>
        <v>0.0032986111111111115</v>
      </c>
      <c r="L14" s="23">
        <v>0.014618055555555556</v>
      </c>
      <c r="M14" s="24">
        <f t="shared" si="3"/>
        <v>3</v>
      </c>
      <c r="N14" s="18">
        <f t="shared" si="4"/>
        <v>0.002858796296296295</v>
      </c>
      <c r="O14" s="23">
        <v>0.01747685185185185</v>
      </c>
      <c r="P14" s="24">
        <f t="shared" si="5"/>
        <v>2</v>
      </c>
      <c r="Q14" s="18">
        <f t="shared" si="18"/>
        <v>0.002847222222222223</v>
      </c>
      <c r="R14" s="23">
        <v>0.020324074074074074</v>
      </c>
      <c r="S14" s="24">
        <f t="shared" si="6"/>
        <v>1</v>
      </c>
      <c r="T14" s="18">
        <f>IF(U14="","",U14-R14)</f>
        <v>0.0023032407407407446</v>
      </c>
      <c r="U14" s="23">
        <v>0.02262731481481482</v>
      </c>
      <c r="V14" s="24">
        <f t="shared" si="7"/>
        <v>7</v>
      </c>
      <c r="W14" s="18">
        <f t="shared" si="8"/>
        <v>0.0036805555555555515</v>
      </c>
      <c r="X14" s="23">
        <v>0.02630787037037037</v>
      </c>
      <c r="Y14" s="24">
        <f t="shared" si="9"/>
        <v>6</v>
      </c>
      <c r="Z14" s="18">
        <f t="shared" si="10"/>
        <v>0.0033564814814814846</v>
      </c>
      <c r="AA14" s="23">
        <v>0.029664351851851855</v>
      </c>
      <c r="AB14" s="24">
        <f t="shared" si="11"/>
        <v>24</v>
      </c>
      <c r="AC14" s="18">
        <f t="shared" si="12"/>
        <v>0.010370370370370367</v>
      </c>
      <c r="AD14" s="23">
        <v>0.04003472222222222</v>
      </c>
      <c r="AE14" s="24">
        <f t="shared" si="13"/>
        <v>4</v>
      </c>
      <c r="AF14" s="18">
        <f t="shared" si="14"/>
        <v>0.0020138888888888914</v>
      </c>
      <c r="AG14" s="23">
        <v>0.04204861111111111</v>
      </c>
      <c r="AH14" s="24">
        <f t="shared" si="15"/>
        <v>4</v>
      </c>
      <c r="AI14" s="18">
        <f t="shared" si="19"/>
        <v>0.0010763888888888837</v>
      </c>
      <c r="AJ14" s="19">
        <v>0.043125</v>
      </c>
    </row>
    <row r="15" spans="2:36" ht="12.75">
      <c r="B15" s="55" t="s">
        <v>140</v>
      </c>
      <c r="C15" s="50" t="s">
        <v>125</v>
      </c>
      <c r="D15" s="59">
        <v>0.04445601851851852</v>
      </c>
      <c r="E15" s="17">
        <f t="shared" si="0"/>
        <v>11</v>
      </c>
      <c r="F15" s="23">
        <v>0.002800925925925926</v>
      </c>
      <c r="G15" s="24">
        <f t="shared" si="1"/>
        <v>14</v>
      </c>
      <c r="H15" s="18">
        <f t="shared" si="16"/>
        <v>0.009675925925925925</v>
      </c>
      <c r="I15" s="23">
        <v>0.01247685185185185</v>
      </c>
      <c r="J15" s="24">
        <f t="shared" si="2"/>
        <v>13</v>
      </c>
      <c r="K15" s="18">
        <f t="shared" si="17"/>
        <v>0.003483796296296301</v>
      </c>
      <c r="L15" s="23">
        <v>0.01596064814814815</v>
      </c>
      <c r="M15" s="24">
        <f t="shared" si="3"/>
        <v>4</v>
      </c>
      <c r="N15" s="18">
        <f t="shared" si="4"/>
        <v>0.0030208333333333302</v>
      </c>
      <c r="O15" s="23">
        <v>0.01898148148148148</v>
      </c>
      <c r="P15" s="24">
        <f t="shared" si="5"/>
        <v>3</v>
      </c>
      <c r="Q15" s="18">
        <f t="shared" si="18"/>
        <v>0.002881944444444444</v>
      </c>
      <c r="R15" s="23">
        <v>0.021863425925925925</v>
      </c>
      <c r="S15" s="24">
        <f t="shared" si="6"/>
        <v>3</v>
      </c>
      <c r="T15" s="18">
        <f>IF(U15="","",U15-R15)</f>
        <v>0.002337962962962962</v>
      </c>
      <c r="U15" s="23">
        <v>0.024201388888888887</v>
      </c>
      <c r="V15" s="24">
        <f t="shared" si="7"/>
        <v>5</v>
      </c>
      <c r="W15" s="18">
        <f t="shared" si="8"/>
        <v>0.0034490740740740766</v>
      </c>
      <c r="X15" s="23">
        <v>0.027650462962962963</v>
      </c>
      <c r="Y15" s="24">
        <f t="shared" si="9"/>
        <v>10</v>
      </c>
      <c r="Z15" s="18">
        <f t="shared" si="10"/>
        <v>0.0035763888888888894</v>
      </c>
      <c r="AA15" s="23">
        <v>0.031226851851851853</v>
      </c>
      <c r="AB15" s="24">
        <f t="shared" si="11"/>
        <v>23</v>
      </c>
      <c r="AC15" s="18">
        <f t="shared" si="12"/>
        <v>0.010185185185185186</v>
      </c>
      <c r="AD15" s="23">
        <v>0.04141203703703704</v>
      </c>
      <c r="AE15" s="24">
        <f t="shared" si="13"/>
        <v>5</v>
      </c>
      <c r="AF15" s="18">
        <f t="shared" si="14"/>
        <v>0.0020370370370370386</v>
      </c>
      <c r="AG15" s="23">
        <v>0.04344907407407408</v>
      </c>
      <c r="AH15" s="24">
        <f t="shared" si="15"/>
        <v>3</v>
      </c>
      <c r="AI15" s="18">
        <f t="shared" si="19"/>
        <v>0.0010069444444444423</v>
      </c>
      <c r="AJ15" s="19">
        <v>0.04445601851851852</v>
      </c>
    </row>
    <row r="16" spans="2:36" ht="12.75">
      <c r="B16" s="55" t="s">
        <v>141</v>
      </c>
      <c r="C16" s="50" t="s">
        <v>119</v>
      </c>
      <c r="D16" s="59">
        <v>0.046307870370370374</v>
      </c>
      <c r="E16" s="17">
        <f t="shared" si="0"/>
        <v>30</v>
      </c>
      <c r="F16" s="23">
        <v>0.00568287037037037</v>
      </c>
      <c r="G16" s="24">
        <f t="shared" si="1"/>
      </c>
      <c r="H16" s="18">
        <f>IF(I16="","",I16-F16)</f>
      </c>
      <c r="I16" s="23"/>
      <c r="J16" s="24">
        <f t="shared" si="2"/>
      </c>
      <c r="K16" s="18">
        <f>IF(L16="","",L16-I16)</f>
      </c>
      <c r="L16" s="23"/>
      <c r="M16" s="24">
        <f t="shared" si="3"/>
      </c>
      <c r="N16" s="18">
        <f>IF(O16="","",O16-L16)</f>
      </c>
      <c r="O16" s="23"/>
      <c r="P16" s="24">
        <f t="shared" si="5"/>
      </c>
      <c r="Q16" s="18">
        <f>IF(R16="","",R16-O16)</f>
      </c>
      <c r="R16" s="23"/>
      <c r="S16" s="24">
        <f t="shared" si="6"/>
        <v>29</v>
      </c>
      <c r="T16" s="18">
        <f>IF(U16="","",U16-F16)</f>
        <v>0.020185185185185188</v>
      </c>
      <c r="U16" s="23">
        <v>0.025868055555555557</v>
      </c>
      <c r="V16" s="24">
        <f t="shared" si="7"/>
        <v>22</v>
      </c>
      <c r="W16" s="18">
        <f>IF(X16="","",X16-U16)</f>
        <v>0.007094907407407407</v>
      </c>
      <c r="X16" s="23">
        <v>0.032962962962962965</v>
      </c>
      <c r="Y16" s="24">
        <f t="shared" si="9"/>
        <v>23</v>
      </c>
      <c r="Z16" s="18">
        <f>IF(AA16="","",AA16-X16)</f>
        <v>0.005011574074074071</v>
      </c>
      <c r="AA16" s="23">
        <v>0.037974537037037036</v>
      </c>
      <c r="AB16" s="24">
        <f t="shared" si="11"/>
        <v>13</v>
      </c>
      <c r="AC16" s="18">
        <f>IF(AD16="","",AD16-AA16)</f>
        <v>0.0036342592592592607</v>
      </c>
      <c r="AD16" s="23">
        <v>0.041608796296296297</v>
      </c>
      <c r="AE16" s="24">
        <f t="shared" si="13"/>
        <v>16</v>
      </c>
      <c r="AF16" s="18">
        <f>IF(AG16="","",AG16-AD16)</f>
        <v>0.0028124999999999956</v>
      </c>
      <c r="AG16" s="23">
        <v>0.04442129629629629</v>
      </c>
      <c r="AH16" s="24">
        <f t="shared" si="15"/>
        <v>18</v>
      </c>
      <c r="AI16" s="18">
        <f>IF(AJ16="","",AJ16-AG16)</f>
        <v>0.0018865740740740822</v>
      </c>
      <c r="AJ16" s="19">
        <v>0.046307870370370374</v>
      </c>
    </row>
    <row r="17" spans="2:36" ht="12.75">
      <c r="B17" s="55" t="s">
        <v>142</v>
      </c>
      <c r="C17" s="50" t="s">
        <v>121</v>
      </c>
      <c r="D17" s="59">
        <v>0.04695601851851852</v>
      </c>
      <c r="E17" s="17">
        <f t="shared" si="0"/>
        <v>8</v>
      </c>
      <c r="F17" s="23">
        <v>0.0026041666666666665</v>
      </c>
      <c r="G17" s="24">
        <f t="shared" si="1"/>
        <v>20</v>
      </c>
      <c r="H17" s="18">
        <f t="shared" si="16"/>
        <v>0.010208333333333333</v>
      </c>
      <c r="I17" s="23">
        <v>0.0128125</v>
      </c>
      <c r="J17" s="24">
        <f t="shared" si="2"/>
        <v>17</v>
      </c>
      <c r="K17" s="18">
        <f t="shared" si="17"/>
        <v>0.004050925925925928</v>
      </c>
      <c r="L17" s="23">
        <v>0.016863425925925928</v>
      </c>
      <c r="M17" s="24">
        <f t="shared" si="3"/>
      </c>
      <c r="N17" s="18">
        <f t="shared" si="4"/>
      </c>
      <c r="O17" s="23"/>
      <c r="P17" s="24">
        <f t="shared" si="5"/>
      </c>
      <c r="Q17" s="18">
        <f t="shared" si="18"/>
      </c>
      <c r="R17" s="23"/>
      <c r="S17" s="24">
        <f t="shared" si="6"/>
        <v>20</v>
      </c>
      <c r="T17" s="18">
        <f>IF(U17="","",U17-L17)</f>
        <v>0.012604166666666663</v>
      </c>
      <c r="U17" s="23">
        <v>0.02946759259259259</v>
      </c>
      <c r="V17" s="24">
        <f t="shared" si="7"/>
        <v>16</v>
      </c>
      <c r="W17" s="18">
        <f t="shared" si="8"/>
        <v>0.005127314814814817</v>
      </c>
      <c r="X17" s="23">
        <v>0.03459490740740741</v>
      </c>
      <c r="Y17" s="24">
        <f t="shared" si="9"/>
        <v>25</v>
      </c>
      <c r="Z17" s="18">
        <f t="shared" si="10"/>
        <v>0.006192129629629631</v>
      </c>
      <c r="AA17" s="23">
        <v>0.04078703703703704</v>
      </c>
      <c r="AB17" s="24">
        <f t="shared" si="11"/>
        <v>8</v>
      </c>
      <c r="AC17" s="18">
        <f t="shared" si="12"/>
        <v>0.0030208333333333337</v>
      </c>
      <c r="AD17" s="23">
        <v>0.04380787037037037</v>
      </c>
      <c r="AE17" s="24">
        <f t="shared" si="13"/>
        <v>3</v>
      </c>
      <c r="AF17" s="18">
        <f t="shared" si="14"/>
        <v>0.002002314814814811</v>
      </c>
      <c r="AG17" s="23">
        <v>0.04581018518518518</v>
      </c>
      <c r="AH17" s="24">
        <f t="shared" si="15"/>
        <v>6</v>
      </c>
      <c r="AI17" s="18">
        <f t="shared" si="19"/>
        <v>0.001145833333333339</v>
      </c>
      <c r="AJ17" s="19">
        <v>0.04695601851851852</v>
      </c>
    </row>
    <row r="18" spans="2:36" ht="12.75">
      <c r="B18" s="55" t="s">
        <v>143</v>
      </c>
      <c r="C18" s="50" t="s">
        <v>125</v>
      </c>
      <c r="D18" s="59">
        <v>0.049097222222222216</v>
      </c>
      <c r="E18" s="17">
        <f t="shared" si="0"/>
        <v>22</v>
      </c>
      <c r="F18" s="23">
        <v>0.0031712962962962958</v>
      </c>
      <c r="G18" s="24">
        <f t="shared" si="1"/>
        <v>16</v>
      </c>
      <c r="H18" s="18">
        <f t="shared" si="16"/>
        <v>0.009907407407407408</v>
      </c>
      <c r="I18" s="23">
        <v>0.013078703703703703</v>
      </c>
      <c r="J18" s="24">
        <f t="shared" si="2"/>
        <v>22</v>
      </c>
      <c r="K18" s="18">
        <f t="shared" si="17"/>
        <v>0.004687500000000001</v>
      </c>
      <c r="L18" s="23">
        <v>0.017766203703703704</v>
      </c>
      <c r="M18" s="24">
        <f t="shared" si="3"/>
      </c>
      <c r="N18" s="18">
        <f t="shared" si="4"/>
      </c>
      <c r="O18" s="23"/>
      <c r="P18" s="24">
        <f t="shared" si="5"/>
      </c>
      <c r="Q18" s="18">
        <f t="shared" si="18"/>
      </c>
      <c r="R18" s="23"/>
      <c r="S18" s="24">
        <f t="shared" si="6"/>
        <v>23</v>
      </c>
      <c r="T18" s="18">
        <f>IF(U18="","",U18-L18)</f>
        <v>0.01663194444444444</v>
      </c>
      <c r="U18" s="23">
        <v>0.03439814814814814</v>
      </c>
      <c r="V18" s="24">
        <f t="shared" si="7"/>
        <v>10</v>
      </c>
      <c r="W18" s="18">
        <f t="shared" si="8"/>
        <v>0.004016203703703709</v>
      </c>
      <c r="X18" s="23">
        <v>0.03841435185185185</v>
      </c>
      <c r="Y18" s="24">
        <f t="shared" si="9"/>
        <v>13</v>
      </c>
      <c r="Z18" s="18">
        <f t="shared" si="10"/>
        <v>0.003807870370370371</v>
      </c>
      <c r="AA18" s="23">
        <v>0.042222222222222223</v>
      </c>
      <c r="AB18" s="24">
        <f t="shared" si="11"/>
        <v>10</v>
      </c>
      <c r="AC18" s="18">
        <f t="shared" si="12"/>
        <v>0.0032407407407407385</v>
      </c>
      <c r="AD18" s="23">
        <v>0.04546296296296296</v>
      </c>
      <c r="AE18" s="24">
        <f t="shared" si="13"/>
        <v>8</v>
      </c>
      <c r="AF18" s="18">
        <f t="shared" si="14"/>
        <v>0.0022222222222222227</v>
      </c>
      <c r="AG18" s="23">
        <v>0.047685185185185185</v>
      </c>
      <c r="AH18" s="24">
        <f t="shared" si="15"/>
        <v>11</v>
      </c>
      <c r="AI18" s="18">
        <f t="shared" si="19"/>
        <v>0.001412037037037031</v>
      </c>
      <c r="AJ18" s="19">
        <v>0.049097222222222216</v>
      </c>
    </row>
    <row r="19" spans="2:36" ht="12.75">
      <c r="B19" s="55" t="s">
        <v>144</v>
      </c>
      <c r="C19" s="50" t="s">
        <v>120</v>
      </c>
      <c r="D19" s="59">
        <v>0.049826388888888885</v>
      </c>
      <c r="E19" s="17">
        <f t="shared" si="0"/>
        <v>15</v>
      </c>
      <c r="F19" s="23">
        <v>0.0028587962962962963</v>
      </c>
      <c r="G19" s="24">
        <f t="shared" si="1"/>
        <v>23</v>
      </c>
      <c r="H19" s="18">
        <f t="shared" si="16"/>
        <v>0.010300925925925923</v>
      </c>
      <c r="I19" s="23">
        <v>0.01315972222222222</v>
      </c>
      <c r="J19" s="24">
        <f t="shared" si="2"/>
        <v>4</v>
      </c>
      <c r="K19" s="18">
        <f t="shared" si="17"/>
        <v>0.0023263888888888917</v>
      </c>
      <c r="L19" s="23">
        <v>0.015486111111111112</v>
      </c>
      <c r="M19" s="24">
        <f t="shared" si="3"/>
        <v>2</v>
      </c>
      <c r="N19" s="18">
        <f t="shared" si="4"/>
        <v>0.002743055555555556</v>
      </c>
      <c r="O19" s="23">
        <v>0.018229166666666668</v>
      </c>
      <c r="P19" s="24">
        <f t="shared" si="5"/>
        <v>4</v>
      </c>
      <c r="Q19" s="18">
        <f t="shared" si="18"/>
        <v>0.0029166666666666646</v>
      </c>
      <c r="R19" s="23">
        <v>0.021145833333333332</v>
      </c>
      <c r="S19" s="24">
        <f t="shared" si="6"/>
        <v>2</v>
      </c>
      <c r="T19" s="18">
        <f>IF(U19="","",U19-R19)</f>
        <v>0.0023148148148148147</v>
      </c>
      <c r="U19" s="23">
        <v>0.023460648148148147</v>
      </c>
      <c r="V19" s="24">
        <f t="shared" si="7"/>
        <v>6</v>
      </c>
      <c r="W19" s="18">
        <f t="shared" si="8"/>
        <v>0.003587962962962963</v>
      </c>
      <c r="X19" s="23">
        <v>0.02704861111111111</v>
      </c>
      <c r="Y19" s="24">
        <f t="shared" si="9"/>
        <v>8</v>
      </c>
      <c r="Z19" s="18">
        <f t="shared" si="10"/>
        <v>0.0033796296296296317</v>
      </c>
      <c r="AA19" s="23">
        <v>0.030428240740740742</v>
      </c>
      <c r="AB19" s="24">
        <f t="shared" si="11"/>
        <v>25</v>
      </c>
      <c r="AC19" s="18">
        <f t="shared" si="12"/>
        <v>0.012557870370370372</v>
      </c>
      <c r="AD19" s="23">
        <v>0.042986111111111114</v>
      </c>
      <c r="AE19" s="24">
        <f t="shared" si="13"/>
        <v>24</v>
      </c>
      <c r="AF19" s="18">
        <f t="shared" si="14"/>
        <v>0.005300925925925924</v>
      </c>
      <c r="AG19" s="23">
        <v>0.04828703703703704</v>
      </c>
      <c r="AH19" s="24">
        <f t="shared" si="15"/>
        <v>13</v>
      </c>
      <c r="AI19" s="18">
        <f t="shared" si="19"/>
        <v>0.0015393518518518473</v>
      </c>
      <c r="AJ19" s="19">
        <v>0.049826388888888885</v>
      </c>
    </row>
    <row r="20" spans="2:36" ht="12.75">
      <c r="B20" s="55" t="s">
        <v>145</v>
      </c>
      <c r="C20" s="50" t="s">
        <v>125</v>
      </c>
      <c r="D20" s="59">
        <v>0.050486111111111114</v>
      </c>
      <c r="E20" s="17">
        <f t="shared" si="0"/>
        <v>29</v>
      </c>
      <c r="F20" s="23">
        <v>0.00474537037037037</v>
      </c>
      <c r="G20" s="24">
        <f t="shared" si="1"/>
        <v>16</v>
      </c>
      <c r="H20" s="18">
        <f t="shared" si="16"/>
        <v>0.009907407407407408</v>
      </c>
      <c r="I20" s="23">
        <v>0.014652777777777778</v>
      </c>
      <c r="J20" s="24">
        <f t="shared" si="2"/>
        <v>25</v>
      </c>
      <c r="K20" s="18">
        <f t="shared" si="17"/>
        <v>0.005277777777777777</v>
      </c>
      <c r="L20" s="23">
        <v>0.019930555555555556</v>
      </c>
      <c r="M20" s="24">
        <f t="shared" si="3"/>
      </c>
      <c r="N20" s="18">
        <f t="shared" si="4"/>
      </c>
      <c r="O20" s="23"/>
      <c r="P20" s="24">
        <f t="shared" si="5"/>
      </c>
      <c r="Q20" s="18">
        <f t="shared" si="18"/>
      </c>
      <c r="R20" s="23"/>
      <c r="S20" s="24">
        <f t="shared" si="6"/>
        <v>16</v>
      </c>
      <c r="T20" s="18">
        <f>IF(U20="","",U20-L20)</f>
        <v>0.011365740740740746</v>
      </c>
      <c r="U20" s="23">
        <v>0.0312962962962963</v>
      </c>
      <c r="V20" s="24">
        <f t="shared" si="7"/>
        <v>19</v>
      </c>
      <c r="W20" s="18">
        <f t="shared" si="8"/>
        <v>0.006747685185185176</v>
      </c>
      <c r="X20" s="23">
        <v>0.03804398148148148</v>
      </c>
      <c r="Y20" s="24">
        <f t="shared" si="9"/>
        <v>24</v>
      </c>
      <c r="Z20" s="18">
        <f t="shared" si="10"/>
        <v>0.005277777777777784</v>
      </c>
      <c r="AA20" s="23">
        <v>0.04332175925925926</v>
      </c>
      <c r="AB20" s="24">
        <f t="shared" si="11"/>
        <v>14</v>
      </c>
      <c r="AC20" s="18">
        <f t="shared" si="12"/>
        <v>0.003657407407407401</v>
      </c>
      <c r="AD20" s="23">
        <v>0.04697916666666666</v>
      </c>
      <c r="AE20" s="24">
        <f t="shared" si="13"/>
        <v>9</v>
      </c>
      <c r="AF20" s="18">
        <f t="shared" si="14"/>
        <v>0.002349537037037039</v>
      </c>
      <c r="AG20" s="23">
        <v>0.0493287037037037</v>
      </c>
      <c r="AH20" s="24">
        <f t="shared" si="15"/>
        <v>7</v>
      </c>
      <c r="AI20" s="18">
        <f t="shared" si="19"/>
        <v>0.0011574074074074125</v>
      </c>
      <c r="AJ20" s="19">
        <v>0.050486111111111114</v>
      </c>
    </row>
    <row r="21" spans="2:36" ht="12.75">
      <c r="B21" s="55" t="s">
        <v>146</v>
      </c>
      <c r="C21" s="50" t="s">
        <v>125</v>
      </c>
      <c r="D21" s="59">
        <v>0.05126157407407408</v>
      </c>
      <c r="E21" s="17">
        <f t="shared" si="0"/>
        <v>12</v>
      </c>
      <c r="F21" s="23">
        <v>0.002824074074074074</v>
      </c>
      <c r="G21" s="24">
        <f t="shared" si="1"/>
        <v>3</v>
      </c>
      <c r="H21" s="18">
        <f t="shared" si="16"/>
        <v>0.007349537037037036</v>
      </c>
      <c r="I21" s="23">
        <v>0.01017361111111111</v>
      </c>
      <c r="J21" s="24">
        <f t="shared" si="2"/>
        <v>16</v>
      </c>
      <c r="K21" s="18">
        <f t="shared" si="17"/>
        <v>0.0039583333333333345</v>
      </c>
      <c r="L21" s="23">
        <v>0.014131944444444445</v>
      </c>
      <c r="M21" s="24">
        <f t="shared" si="3"/>
      </c>
      <c r="N21" s="18">
        <f t="shared" si="4"/>
      </c>
      <c r="O21" s="23"/>
      <c r="P21" s="24">
        <f t="shared" si="5"/>
      </c>
      <c r="Q21" s="18">
        <f t="shared" si="18"/>
      </c>
      <c r="R21" s="23"/>
      <c r="S21" s="24">
        <f t="shared" si="6"/>
        <v>15</v>
      </c>
      <c r="T21" s="18">
        <f>IF(U21="","",U21-L21)</f>
        <v>0.010393518518518522</v>
      </c>
      <c r="U21" s="23">
        <v>0.024525462962962968</v>
      </c>
      <c r="V21" s="24">
        <f t="shared" si="7"/>
        <v>26</v>
      </c>
      <c r="W21" s="18">
        <f t="shared" si="8"/>
        <v>0.015092592592592585</v>
      </c>
      <c r="X21" s="23">
        <v>0.03961805555555555</v>
      </c>
      <c r="Y21" s="24">
        <f t="shared" si="9"/>
        <v>16</v>
      </c>
      <c r="Z21" s="18">
        <f t="shared" si="10"/>
        <v>0.00418981481481482</v>
      </c>
      <c r="AA21" s="23">
        <v>0.04380787037037037</v>
      </c>
      <c r="AB21" s="24">
        <f t="shared" si="11"/>
        <v>11</v>
      </c>
      <c r="AC21" s="18">
        <f t="shared" si="12"/>
        <v>0.0033217592592592604</v>
      </c>
      <c r="AD21" s="23">
        <v>0.04712962962962963</v>
      </c>
      <c r="AE21" s="24">
        <f t="shared" si="13"/>
        <v>17</v>
      </c>
      <c r="AF21" s="18">
        <f t="shared" si="14"/>
        <v>0.0029513888888888853</v>
      </c>
      <c r="AG21" s="23">
        <v>0.05008101851851852</v>
      </c>
      <c r="AH21" s="24">
        <f t="shared" si="15"/>
        <v>8</v>
      </c>
      <c r="AI21" s="18">
        <f t="shared" si="19"/>
        <v>0.0011805555555555597</v>
      </c>
      <c r="AJ21" s="19">
        <v>0.05126157407407408</v>
      </c>
    </row>
    <row r="22" spans="2:36" ht="12.75">
      <c r="B22" s="55" t="s">
        <v>147</v>
      </c>
      <c r="C22" s="50" t="s">
        <v>126</v>
      </c>
      <c r="D22" s="59">
        <v>0.05303240740740741</v>
      </c>
      <c r="E22" s="17">
        <f t="shared" si="0"/>
        <v>12</v>
      </c>
      <c r="F22" s="23">
        <v>0.002824074074074074</v>
      </c>
      <c r="G22" s="24">
        <f t="shared" si="1"/>
        <v>10</v>
      </c>
      <c r="H22" s="18">
        <f t="shared" si="16"/>
        <v>0.008657407407407409</v>
      </c>
      <c r="I22" s="23">
        <v>0.011481481481481483</v>
      </c>
      <c r="J22" s="24">
        <f t="shared" si="2"/>
        <v>8</v>
      </c>
      <c r="K22" s="18">
        <f t="shared" si="17"/>
        <v>0.0025231481481481476</v>
      </c>
      <c r="L22" s="23">
        <v>0.01400462962962963</v>
      </c>
      <c r="M22" s="24">
        <f t="shared" si="3"/>
      </c>
      <c r="N22" s="18">
        <f t="shared" si="4"/>
      </c>
      <c r="O22" s="23"/>
      <c r="P22" s="24">
        <f t="shared" si="5"/>
      </c>
      <c r="Q22" s="18">
        <f t="shared" si="18"/>
      </c>
      <c r="R22" s="23"/>
      <c r="S22" s="24">
        <f t="shared" si="6"/>
        <v>18</v>
      </c>
      <c r="T22" s="18">
        <f>IF(U22="","",U22-L22)</f>
        <v>0.012060185185185184</v>
      </c>
      <c r="U22" s="23">
        <v>0.026064814814814815</v>
      </c>
      <c r="V22" s="24">
        <f t="shared" si="7"/>
        <v>15</v>
      </c>
      <c r="W22" s="18">
        <f t="shared" si="8"/>
        <v>0.00497685185185185</v>
      </c>
      <c r="X22" s="23">
        <v>0.031041666666666665</v>
      </c>
      <c r="Y22" s="24">
        <f t="shared" si="9"/>
      </c>
      <c r="Z22" s="18">
        <f t="shared" si="10"/>
      </c>
      <c r="AA22" s="23"/>
      <c r="AB22" s="24">
        <f t="shared" si="11"/>
        <v>26</v>
      </c>
      <c r="AC22" s="18">
        <f>IF(AD22="","",AD22-X22)</f>
        <v>0.014861111111111106</v>
      </c>
      <c r="AD22" s="23">
        <v>0.04590277777777777</v>
      </c>
      <c r="AE22" s="24">
        <f t="shared" si="13"/>
        <v>22</v>
      </c>
      <c r="AF22" s="18">
        <f t="shared" si="14"/>
        <v>0.003518518518518525</v>
      </c>
      <c r="AG22" s="23">
        <v>0.049421296296296297</v>
      </c>
      <c r="AH22" s="24">
        <f t="shared" si="15"/>
        <v>24</v>
      </c>
      <c r="AI22" s="18">
        <f t="shared" si="19"/>
        <v>0.0036111111111111135</v>
      </c>
      <c r="AJ22" s="19">
        <v>0.05303240740740741</v>
      </c>
    </row>
    <row r="23" spans="2:36" ht="12.75">
      <c r="B23" s="55" t="s">
        <v>148</v>
      </c>
      <c r="C23" s="50" t="s">
        <v>123</v>
      </c>
      <c r="D23" s="59">
        <v>0.05351851851851852</v>
      </c>
      <c r="E23" s="17">
        <f t="shared" si="0"/>
        <v>12</v>
      </c>
      <c r="F23" s="23">
        <v>0.002824074074074074</v>
      </c>
      <c r="G23" s="24">
        <f t="shared" si="1"/>
        <v>11</v>
      </c>
      <c r="H23" s="18">
        <f t="shared" si="16"/>
        <v>0.00866898148148148</v>
      </c>
      <c r="I23" s="23">
        <v>0.011493055555555555</v>
      </c>
      <c r="J23" s="24">
        <f t="shared" si="2"/>
        <v>29</v>
      </c>
      <c r="K23" s="18">
        <f t="shared" si="17"/>
        <v>0.0084375</v>
      </c>
      <c r="L23" s="23">
        <v>0.019930555555555556</v>
      </c>
      <c r="M23" s="24">
        <f t="shared" si="3"/>
      </c>
      <c r="N23" s="18">
        <f t="shared" si="4"/>
      </c>
      <c r="O23" s="23"/>
      <c r="P23" s="24">
        <f t="shared" si="5"/>
      </c>
      <c r="Q23" s="18">
        <f t="shared" si="18"/>
      </c>
      <c r="R23" s="23"/>
      <c r="S23" s="24">
        <f t="shared" si="6"/>
        <v>21</v>
      </c>
      <c r="T23" s="18">
        <f>IF(U23="","",U23-L23)</f>
        <v>0.013229166666666667</v>
      </c>
      <c r="U23" s="23">
        <v>0.03315972222222222</v>
      </c>
      <c r="V23" s="24">
        <f t="shared" si="7"/>
        <v>18</v>
      </c>
      <c r="W23" s="18">
        <f t="shared" si="8"/>
        <v>0.006203703703703697</v>
      </c>
      <c r="X23" s="23">
        <v>0.03936342592592592</v>
      </c>
      <c r="Y23" s="24">
        <f t="shared" si="9"/>
        <v>17</v>
      </c>
      <c r="Z23" s="18">
        <f t="shared" si="10"/>
        <v>0.004375000000000004</v>
      </c>
      <c r="AA23" s="23">
        <v>0.043738425925925924</v>
      </c>
      <c r="AB23" s="24">
        <f t="shared" si="11"/>
        <v>19</v>
      </c>
      <c r="AC23" s="18">
        <f t="shared" si="12"/>
        <v>0.004953703703703703</v>
      </c>
      <c r="AD23" s="23">
        <v>0.04869212962962963</v>
      </c>
      <c r="AE23" s="24">
        <f t="shared" si="13"/>
        <v>11</v>
      </c>
      <c r="AF23" s="18">
        <f t="shared" si="14"/>
        <v>0.0026736111111111127</v>
      </c>
      <c r="AG23" s="23">
        <v>0.05136574074074074</v>
      </c>
      <c r="AH23" s="24">
        <f t="shared" si="15"/>
        <v>20</v>
      </c>
      <c r="AI23" s="18">
        <f t="shared" si="19"/>
        <v>0.0021527777777777812</v>
      </c>
      <c r="AJ23" s="19">
        <v>0.05351851851851852</v>
      </c>
    </row>
    <row r="24" spans="2:36" ht="12.75">
      <c r="B24" s="55" t="s">
        <v>149</v>
      </c>
      <c r="C24" s="50" t="s">
        <v>123</v>
      </c>
      <c r="D24" s="59">
        <v>0.05407407407407407</v>
      </c>
      <c r="E24" s="17">
        <f t="shared" si="0"/>
      </c>
      <c r="F24" s="23"/>
      <c r="G24" s="24">
        <f t="shared" si="1"/>
        <v>30</v>
      </c>
      <c r="H24" s="18">
        <f t="shared" si="16"/>
        <v>0.03145833333333333</v>
      </c>
      <c r="I24" s="23">
        <v>0.03145833333333333</v>
      </c>
      <c r="J24" s="24">
        <f t="shared" si="2"/>
      </c>
      <c r="K24" s="18">
        <f t="shared" si="17"/>
      </c>
      <c r="L24" s="23"/>
      <c r="M24" s="24">
        <f t="shared" si="3"/>
      </c>
      <c r="N24" s="18">
        <f t="shared" si="4"/>
      </c>
      <c r="O24" s="23"/>
      <c r="P24" s="24">
        <f t="shared" si="5"/>
      </c>
      <c r="Q24" s="18">
        <f t="shared" si="18"/>
      </c>
      <c r="R24" s="23"/>
      <c r="S24" s="24">
        <f t="shared" si="6"/>
      </c>
      <c r="T24" s="18">
        <f>IF(U24="","",U24-R24)</f>
      </c>
      <c r="U24" s="23"/>
      <c r="V24" s="24">
        <f t="shared" si="7"/>
        <v>24</v>
      </c>
      <c r="W24" s="18">
        <f>IF(X24="","",X24-I24)</f>
        <v>0.009803240740740737</v>
      </c>
      <c r="X24" s="23">
        <v>0.04126157407407407</v>
      </c>
      <c r="Y24" s="24">
        <f t="shared" si="9"/>
      </c>
      <c r="Z24" s="18">
        <f t="shared" si="10"/>
      </c>
      <c r="AA24" s="23"/>
      <c r="AB24" s="24">
        <f t="shared" si="11"/>
      </c>
      <c r="AC24" s="18">
        <f t="shared" si="12"/>
      </c>
      <c r="AD24" s="23"/>
      <c r="AE24" s="24">
        <f t="shared" si="13"/>
      </c>
      <c r="AF24" s="18">
        <f t="shared" si="14"/>
      </c>
      <c r="AG24" s="23"/>
      <c r="AH24" s="24">
        <f t="shared" si="15"/>
        <v>28</v>
      </c>
      <c r="AI24" s="18">
        <f>IF(AJ24="","",AJ24-X24)</f>
        <v>0.012812500000000004</v>
      </c>
      <c r="AJ24" s="19">
        <v>0.05407407407407407</v>
      </c>
    </row>
    <row r="25" spans="2:36" ht="12.75">
      <c r="B25" s="55" t="s">
        <v>150</v>
      </c>
      <c r="C25" s="50" t="s">
        <v>127</v>
      </c>
      <c r="D25" s="59">
        <v>0.05482638888888889</v>
      </c>
      <c r="E25" s="17">
        <f t="shared" si="0"/>
        <v>18</v>
      </c>
      <c r="F25" s="23">
        <v>0.003043981481481482</v>
      </c>
      <c r="G25" s="24">
        <f t="shared" si="1"/>
        <v>25</v>
      </c>
      <c r="H25" s="18">
        <f t="shared" si="16"/>
        <v>0.01040509259259259</v>
      </c>
      <c r="I25" s="23">
        <v>0.013449074074074073</v>
      </c>
      <c r="J25" s="24">
        <f t="shared" si="2"/>
        <v>18</v>
      </c>
      <c r="K25" s="18">
        <f t="shared" si="17"/>
        <v>0.004085648148148149</v>
      </c>
      <c r="L25" s="23">
        <v>0.017534722222222222</v>
      </c>
      <c r="M25" s="24">
        <f t="shared" si="3"/>
      </c>
      <c r="N25" s="18">
        <f t="shared" si="4"/>
      </c>
      <c r="O25" s="23"/>
      <c r="P25" s="24">
        <f t="shared" si="5"/>
      </c>
      <c r="Q25" s="18">
        <f t="shared" si="18"/>
      </c>
      <c r="R25" s="23"/>
      <c r="S25" s="24">
        <f t="shared" si="6"/>
        <v>19</v>
      </c>
      <c r="T25" s="18">
        <f>IF(U25="","",U25-L25)</f>
        <v>0.0125</v>
      </c>
      <c r="U25" s="23">
        <v>0.030034722222222223</v>
      </c>
      <c r="V25" s="24">
        <f t="shared" si="7"/>
        <v>25</v>
      </c>
      <c r="W25" s="18">
        <f t="shared" si="8"/>
        <v>0.013587962962962965</v>
      </c>
      <c r="X25" s="23">
        <v>0.04362268518518519</v>
      </c>
      <c r="Y25" s="24">
        <f t="shared" si="9"/>
        <v>12</v>
      </c>
      <c r="Z25" s="18">
        <f t="shared" si="10"/>
        <v>0.0037731481481481435</v>
      </c>
      <c r="AA25" s="23">
        <v>0.04739583333333333</v>
      </c>
      <c r="AB25" s="24">
        <f t="shared" si="11"/>
        <v>6</v>
      </c>
      <c r="AC25" s="18">
        <f t="shared" si="12"/>
        <v>0.0028587962962962968</v>
      </c>
      <c r="AD25" s="23">
        <v>0.05025462962962963</v>
      </c>
      <c r="AE25" s="24">
        <f t="shared" si="13"/>
        <v>10</v>
      </c>
      <c r="AF25" s="18">
        <f t="shared" si="14"/>
        <v>0.0024421296296296344</v>
      </c>
      <c r="AG25" s="23">
        <v>0.05269675925925926</v>
      </c>
      <c r="AH25" s="24">
        <f t="shared" si="15"/>
        <v>19</v>
      </c>
      <c r="AI25" s="18">
        <f t="shared" si="19"/>
        <v>0.002129629629629627</v>
      </c>
      <c r="AJ25" s="19">
        <v>0.05482638888888889</v>
      </c>
    </row>
    <row r="26" spans="2:36" ht="12.75">
      <c r="B26" s="55" t="s">
        <v>151</v>
      </c>
      <c r="C26" s="50" t="s">
        <v>123</v>
      </c>
      <c r="D26" s="59">
        <v>0.05811342592592592</v>
      </c>
      <c r="E26" s="17">
        <f t="shared" si="0"/>
        <v>18</v>
      </c>
      <c r="F26" s="23">
        <v>0.003043981481481482</v>
      </c>
      <c r="G26" s="24">
        <f t="shared" si="1"/>
        <v>13</v>
      </c>
      <c r="H26" s="18">
        <f t="shared" si="16"/>
        <v>0.009340277777777777</v>
      </c>
      <c r="I26" s="23">
        <v>0.01238425925925926</v>
      </c>
      <c r="J26" s="24">
        <f t="shared" si="2"/>
        <v>20</v>
      </c>
      <c r="K26" s="18">
        <f t="shared" si="17"/>
        <v>0.004270833333333333</v>
      </c>
      <c r="L26" s="23">
        <v>0.016655092592592593</v>
      </c>
      <c r="M26" s="24">
        <f t="shared" si="3"/>
      </c>
      <c r="N26" s="18">
        <f t="shared" si="4"/>
      </c>
      <c r="O26" s="23"/>
      <c r="P26" s="24">
        <f t="shared" si="5"/>
      </c>
      <c r="Q26" s="18">
        <f t="shared" si="18"/>
      </c>
      <c r="R26" s="23"/>
      <c r="S26" s="24">
        <f t="shared" si="6"/>
        <v>28</v>
      </c>
      <c r="T26" s="18">
        <f>IF(U26="","",U26-L26)</f>
        <v>0.020150462962962964</v>
      </c>
      <c r="U26" s="23">
        <v>0.03680555555555556</v>
      </c>
      <c r="V26" s="24">
        <f t="shared" si="7"/>
        <v>13</v>
      </c>
      <c r="W26" s="18">
        <f t="shared" si="8"/>
        <v>0.00452546296296296</v>
      </c>
      <c r="X26" s="23">
        <v>0.04133101851851852</v>
      </c>
      <c r="Y26" s="24">
        <f t="shared" si="9"/>
        <v>20</v>
      </c>
      <c r="Z26" s="18">
        <f t="shared" si="10"/>
        <v>0.004664351851851857</v>
      </c>
      <c r="AA26" s="23">
        <v>0.045995370370370374</v>
      </c>
      <c r="AB26" s="24">
        <f t="shared" si="11"/>
        <v>22</v>
      </c>
      <c r="AC26" s="18">
        <f t="shared" si="12"/>
        <v>0.005752314814814814</v>
      </c>
      <c r="AD26" s="23">
        <v>0.05174768518518519</v>
      </c>
      <c r="AE26" s="24">
        <f t="shared" si="13"/>
        <v>23</v>
      </c>
      <c r="AF26" s="18">
        <f t="shared" si="14"/>
        <v>0.0038541666666666585</v>
      </c>
      <c r="AG26" s="23">
        <v>0.05560185185185185</v>
      </c>
      <c r="AH26" s="24">
        <f t="shared" si="15"/>
        <v>23</v>
      </c>
      <c r="AI26" s="18">
        <f t="shared" si="19"/>
        <v>0.002511574074074076</v>
      </c>
      <c r="AJ26" s="19">
        <v>0.05811342592592592</v>
      </c>
    </row>
    <row r="27" spans="2:36" ht="12.75">
      <c r="B27" s="55" t="s">
        <v>152</v>
      </c>
      <c r="C27" s="50" t="s">
        <v>126</v>
      </c>
      <c r="D27" s="59">
        <v>0.058553240740740746</v>
      </c>
      <c r="E27" s="17">
        <f t="shared" si="0"/>
        <v>23</v>
      </c>
      <c r="F27" s="23">
        <v>0.0035416666666666665</v>
      </c>
      <c r="G27" s="24">
        <f t="shared" si="1"/>
        <v>27</v>
      </c>
      <c r="H27" s="18">
        <f t="shared" si="16"/>
        <v>0.011215277777777779</v>
      </c>
      <c r="I27" s="23">
        <v>0.014756944444444446</v>
      </c>
      <c r="J27" s="24">
        <f t="shared" si="2"/>
        <v>21</v>
      </c>
      <c r="K27" s="18">
        <f t="shared" si="17"/>
        <v>0.004490740740740738</v>
      </c>
      <c r="L27" s="23">
        <v>0.019247685185185184</v>
      </c>
      <c r="M27" s="24">
        <f t="shared" si="3"/>
      </c>
      <c r="N27" s="18">
        <f t="shared" si="4"/>
      </c>
      <c r="O27" s="23"/>
      <c r="P27" s="24">
        <f t="shared" si="5"/>
      </c>
      <c r="Q27" s="18">
        <f t="shared" si="18"/>
      </c>
      <c r="R27" s="23"/>
      <c r="S27" s="24">
        <f t="shared" si="6"/>
        <v>26</v>
      </c>
      <c r="T27" s="18">
        <f>IF(U27="","",U27-L27)</f>
        <v>0.018182870370370374</v>
      </c>
      <c r="U27" s="23">
        <v>0.03743055555555556</v>
      </c>
      <c r="V27" s="24">
        <f t="shared" si="7"/>
      </c>
      <c r="W27" s="18">
        <f t="shared" si="8"/>
      </c>
      <c r="X27" s="23"/>
      <c r="Y27" s="24">
        <f t="shared" si="9"/>
      </c>
      <c r="Z27" s="18">
        <f t="shared" si="10"/>
      </c>
      <c r="AA27" s="23"/>
      <c r="AB27" s="24">
        <f t="shared" si="11"/>
      </c>
      <c r="AC27" s="18">
        <f t="shared" si="12"/>
      </c>
      <c r="AD27" s="23"/>
      <c r="AE27" s="24">
        <f t="shared" si="13"/>
      </c>
      <c r="AF27" s="18">
        <f t="shared" si="14"/>
      </c>
      <c r="AG27" s="23"/>
      <c r="AH27" s="24">
        <f t="shared" si="15"/>
        <v>30</v>
      </c>
      <c r="AI27" s="18">
        <f>IF(AJ27="","",AJ27-U27)</f>
        <v>0.02112268518518519</v>
      </c>
      <c r="AJ27" s="19">
        <v>0.058553240740740746</v>
      </c>
    </row>
    <row r="28" spans="2:36" ht="12.75">
      <c r="B28" s="55" t="s">
        <v>153</v>
      </c>
      <c r="C28" s="50" t="s">
        <v>125</v>
      </c>
      <c r="D28" s="59">
        <v>0.05967592592592593</v>
      </c>
      <c r="E28" s="17">
        <f t="shared" si="0"/>
        <v>21</v>
      </c>
      <c r="F28" s="23">
        <v>0.0030787037037037037</v>
      </c>
      <c r="G28" s="24">
        <f t="shared" si="1"/>
      </c>
      <c r="H28" s="18">
        <f t="shared" si="16"/>
      </c>
      <c r="I28" s="23"/>
      <c r="J28" s="24">
        <f t="shared" si="2"/>
      </c>
      <c r="K28" s="18">
        <f t="shared" si="17"/>
      </c>
      <c r="L28" s="23"/>
      <c r="M28" s="24">
        <f t="shared" si="3"/>
      </c>
      <c r="N28" s="18">
        <f t="shared" si="4"/>
      </c>
      <c r="O28" s="23"/>
      <c r="P28" s="24">
        <f t="shared" si="5"/>
      </c>
      <c r="Q28" s="18">
        <f t="shared" si="18"/>
      </c>
      <c r="R28" s="23"/>
      <c r="S28" s="24">
        <f t="shared" si="6"/>
      </c>
      <c r="T28" s="18">
        <f>IF(U28="","",U28-R28)</f>
      </c>
      <c r="U28" s="23"/>
      <c r="V28" s="24">
        <f t="shared" si="7"/>
      </c>
      <c r="W28" s="18">
        <f t="shared" si="8"/>
      </c>
      <c r="X28" s="23"/>
      <c r="Y28" s="24">
        <f t="shared" si="9"/>
      </c>
      <c r="Z28" s="18">
        <f t="shared" si="10"/>
      </c>
      <c r="AA28" s="23"/>
      <c r="AB28" s="24">
        <f t="shared" si="11"/>
      </c>
      <c r="AC28" s="18">
        <f t="shared" si="12"/>
      </c>
      <c r="AD28" s="23"/>
      <c r="AE28" s="24">
        <f t="shared" si="13"/>
      </c>
      <c r="AF28" s="18">
        <f t="shared" si="14"/>
      </c>
      <c r="AG28" s="23"/>
      <c r="AH28" s="24">
        <f t="shared" si="15"/>
        <v>32</v>
      </c>
      <c r="AI28" s="18">
        <f>IF(AJ28="","",AJ28-F28)</f>
        <v>0.05659722222222223</v>
      </c>
      <c r="AJ28" s="19">
        <v>0.05967592592592593</v>
      </c>
    </row>
    <row r="29" spans="2:36" ht="12.75">
      <c r="B29" s="55" t="s">
        <v>159</v>
      </c>
      <c r="C29" s="50" t="s">
        <v>124</v>
      </c>
      <c r="D29" s="59">
        <v>0.05986111111111111</v>
      </c>
      <c r="E29" s="17">
        <f t="shared" si="0"/>
        <v>27</v>
      </c>
      <c r="F29" s="23">
        <v>0.004074074074074075</v>
      </c>
      <c r="G29" s="24">
        <f t="shared" si="1"/>
        <v>26</v>
      </c>
      <c r="H29" s="18">
        <f t="shared" si="16"/>
        <v>0.011018518518518518</v>
      </c>
      <c r="I29" s="23">
        <v>0.015092592592592593</v>
      </c>
      <c r="J29" s="24">
        <f t="shared" si="2"/>
        <v>26</v>
      </c>
      <c r="K29" s="18">
        <f t="shared" si="17"/>
        <v>0.0054745370370370364</v>
      </c>
      <c r="L29" s="23">
        <v>0.02056712962962963</v>
      </c>
      <c r="M29" s="24">
        <f t="shared" si="3"/>
      </c>
      <c r="N29" s="18">
        <f t="shared" si="4"/>
      </c>
      <c r="O29" s="23"/>
      <c r="P29" s="24">
        <f t="shared" si="5"/>
      </c>
      <c r="Q29" s="18">
        <f t="shared" si="18"/>
      </c>
      <c r="R29" s="23"/>
      <c r="S29" s="24">
        <f t="shared" si="6"/>
        <v>25</v>
      </c>
      <c r="T29" s="18">
        <f aca="true" t="shared" si="20" ref="T29:T34">IF(U29="","",U29-L29)</f>
        <v>0.01731481481481481</v>
      </c>
      <c r="U29" s="23">
        <v>0.03788194444444444</v>
      </c>
      <c r="V29" s="24">
        <f t="shared" si="7"/>
        <v>21</v>
      </c>
      <c r="W29" s="18">
        <f t="shared" si="8"/>
        <v>0.006851851851851852</v>
      </c>
      <c r="X29" s="23">
        <v>0.04473379629629629</v>
      </c>
      <c r="Y29" s="24">
        <f t="shared" si="9"/>
        <v>19</v>
      </c>
      <c r="Z29" s="18">
        <f t="shared" si="10"/>
        <v>0.004606481481481482</v>
      </c>
      <c r="AA29" s="23">
        <v>0.049340277777777775</v>
      </c>
      <c r="AB29" s="24">
        <f t="shared" si="11"/>
        <v>17</v>
      </c>
      <c r="AC29" s="18">
        <f t="shared" si="12"/>
        <v>0.004664351851851857</v>
      </c>
      <c r="AD29" s="23">
        <v>0.05400462962962963</v>
      </c>
      <c r="AE29" s="24">
        <f t="shared" si="13"/>
        <v>21</v>
      </c>
      <c r="AF29" s="18">
        <f t="shared" si="14"/>
        <v>0.003518518518518518</v>
      </c>
      <c r="AG29" s="23">
        <v>0.05752314814814815</v>
      </c>
      <c r="AH29" s="24">
        <f t="shared" si="15"/>
        <v>22</v>
      </c>
      <c r="AI29" s="18">
        <f t="shared" si="19"/>
        <v>0.0023379629629629584</v>
      </c>
      <c r="AJ29" s="19">
        <v>0.05986111111111111</v>
      </c>
    </row>
    <row r="30" spans="2:36" ht="12.75">
      <c r="B30" s="55" t="s">
        <v>154</v>
      </c>
      <c r="C30" s="50" t="s">
        <v>124</v>
      </c>
      <c r="D30" s="59">
        <v>0.06181712962962963</v>
      </c>
      <c r="E30" s="17">
        <f t="shared" si="0"/>
        <v>25</v>
      </c>
      <c r="F30" s="23">
        <v>0.0036111111111111114</v>
      </c>
      <c r="G30" s="24">
        <f t="shared" si="1"/>
        <v>28</v>
      </c>
      <c r="H30" s="18">
        <f t="shared" si="16"/>
        <v>0.011261574074074073</v>
      </c>
      <c r="I30" s="23">
        <v>0.014872685185185185</v>
      </c>
      <c r="J30" s="24">
        <f t="shared" si="2"/>
        <v>27</v>
      </c>
      <c r="K30" s="18">
        <f t="shared" si="17"/>
        <v>0.006192129629629629</v>
      </c>
      <c r="L30" s="23">
        <v>0.021064814814814814</v>
      </c>
      <c r="M30" s="24">
        <f t="shared" si="3"/>
      </c>
      <c r="N30" s="18">
        <f t="shared" si="4"/>
      </c>
      <c r="O30" s="23"/>
      <c r="P30" s="24">
        <f t="shared" si="5"/>
      </c>
      <c r="Q30" s="18">
        <f t="shared" si="18"/>
      </c>
      <c r="R30" s="23"/>
      <c r="S30" s="24">
        <f t="shared" si="6"/>
        <v>27</v>
      </c>
      <c r="T30" s="18">
        <f t="shared" si="20"/>
        <v>0.019525462962962967</v>
      </c>
      <c r="U30" s="23">
        <v>0.04059027777777778</v>
      </c>
      <c r="V30" s="24">
        <f t="shared" si="7"/>
      </c>
      <c r="W30" s="18">
        <f t="shared" si="8"/>
      </c>
      <c r="X30" s="23"/>
      <c r="Y30" s="24">
        <f t="shared" si="9"/>
        <v>26</v>
      </c>
      <c r="Z30" s="18">
        <f>IF(AA30="","",AA30-U30)</f>
        <v>0.010671296296296297</v>
      </c>
      <c r="AA30" s="23">
        <v>0.05126157407407408</v>
      </c>
      <c r="AB30" s="24">
        <f t="shared" si="11"/>
        <v>18</v>
      </c>
      <c r="AC30" s="18">
        <f t="shared" si="12"/>
        <v>0.00482638888888888</v>
      </c>
      <c r="AD30" s="23">
        <v>0.05608796296296296</v>
      </c>
      <c r="AE30" s="24">
        <f t="shared" si="13"/>
        <v>20</v>
      </c>
      <c r="AF30" s="18">
        <f t="shared" si="14"/>
        <v>0.0034722222222222307</v>
      </c>
      <c r="AG30" s="23">
        <v>0.05956018518518519</v>
      </c>
      <c r="AH30" s="24">
        <f t="shared" si="15"/>
        <v>21</v>
      </c>
      <c r="AI30" s="18">
        <f t="shared" si="19"/>
        <v>0.0022569444444444434</v>
      </c>
      <c r="AJ30" s="19">
        <v>0.06181712962962963</v>
      </c>
    </row>
    <row r="31" spans="2:36" ht="12.75">
      <c r="B31" s="55" t="s">
        <v>155</v>
      </c>
      <c r="C31" s="50" t="s">
        <v>125</v>
      </c>
      <c r="D31" s="59">
        <v>0.06498842592592592</v>
      </c>
      <c r="E31" s="17">
        <f t="shared" si="0"/>
        <v>17</v>
      </c>
      <c r="F31" s="23">
        <v>0.0029745370370370373</v>
      </c>
      <c r="G31" s="24">
        <f t="shared" si="1"/>
        <v>18</v>
      </c>
      <c r="H31" s="18">
        <f t="shared" si="16"/>
        <v>0.009930555555555554</v>
      </c>
      <c r="I31" s="23">
        <v>0.012905092592592591</v>
      </c>
      <c r="J31" s="24">
        <f t="shared" si="2"/>
        <v>28</v>
      </c>
      <c r="K31" s="18">
        <f t="shared" si="17"/>
        <v>0.006666666666666666</v>
      </c>
      <c r="L31" s="23">
        <v>0.019571759259259257</v>
      </c>
      <c r="M31" s="24">
        <f t="shared" si="3"/>
      </c>
      <c r="N31" s="18">
        <f t="shared" si="4"/>
      </c>
      <c r="O31" s="23"/>
      <c r="P31" s="24">
        <f t="shared" si="5"/>
      </c>
      <c r="Q31" s="18">
        <f t="shared" si="18"/>
      </c>
      <c r="R31" s="23"/>
      <c r="S31" s="24">
        <f t="shared" si="6"/>
        <v>17</v>
      </c>
      <c r="T31" s="18">
        <f t="shared" si="20"/>
        <v>0.011493055555555555</v>
      </c>
      <c r="U31" s="23">
        <v>0.031064814814814812</v>
      </c>
      <c r="V31" s="24">
        <f t="shared" si="7"/>
        <v>27</v>
      </c>
      <c r="W31" s="18">
        <f t="shared" si="8"/>
        <v>0.019432870370370375</v>
      </c>
      <c r="X31" s="23">
        <v>0.05049768518518519</v>
      </c>
      <c r="Y31" s="24">
        <f t="shared" si="9"/>
        <v>18</v>
      </c>
      <c r="Z31" s="18">
        <f t="shared" si="10"/>
        <v>0.0045717592592592615</v>
      </c>
      <c r="AA31" s="23">
        <v>0.05506944444444445</v>
      </c>
      <c r="AB31" s="24">
        <f t="shared" si="11"/>
        <v>21</v>
      </c>
      <c r="AC31" s="18">
        <f t="shared" si="12"/>
        <v>0.005358796296296292</v>
      </c>
      <c r="AD31" s="23">
        <v>0.06042824074074074</v>
      </c>
      <c r="AE31" s="24">
        <f t="shared" si="13"/>
        <v>18</v>
      </c>
      <c r="AF31" s="18">
        <f t="shared" si="14"/>
        <v>0.0029513888888888923</v>
      </c>
      <c r="AG31" s="23">
        <v>0.06337962962962963</v>
      </c>
      <c r="AH31" s="24">
        <f t="shared" si="15"/>
        <v>14</v>
      </c>
      <c r="AI31" s="18">
        <f t="shared" si="19"/>
        <v>0.0016087962962962887</v>
      </c>
      <c r="AJ31" s="19">
        <v>0.06498842592592592</v>
      </c>
    </row>
    <row r="32" spans="2:36" ht="12.75">
      <c r="B32" s="55" t="s">
        <v>156</v>
      </c>
      <c r="C32" s="50" t="s">
        <v>123</v>
      </c>
      <c r="D32" s="59">
        <v>0.0666550925925926</v>
      </c>
      <c r="E32" s="17">
        <f t="shared" si="0"/>
        <v>20</v>
      </c>
      <c r="F32" s="23">
        <v>0.0030671296296296297</v>
      </c>
      <c r="G32" s="24">
        <f t="shared" si="1"/>
        <v>29</v>
      </c>
      <c r="H32" s="18">
        <f t="shared" si="16"/>
        <v>0.014212962962962964</v>
      </c>
      <c r="I32" s="23">
        <v>0.017280092592592593</v>
      </c>
      <c r="J32" s="24">
        <f t="shared" si="2"/>
        <v>19</v>
      </c>
      <c r="K32" s="18">
        <f t="shared" si="17"/>
        <v>0.004097222222222224</v>
      </c>
      <c r="L32" s="23">
        <v>0.021377314814814818</v>
      </c>
      <c r="M32" s="24">
        <f t="shared" si="3"/>
      </c>
      <c r="N32" s="18">
        <f t="shared" si="4"/>
      </c>
      <c r="O32" s="23"/>
      <c r="P32" s="24">
        <f t="shared" si="5"/>
      </c>
      <c r="Q32" s="18">
        <f t="shared" si="18"/>
      </c>
      <c r="R32" s="23"/>
      <c r="S32" s="24">
        <f t="shared" si="6"/>
        <v>22</v>
      </c>
      <c r="T32" s="18">
        <f t="shared" si="20"/>
        <v>0.015833333333333335</v>
      </c>
      <c r="U32" s="23">
        <v>0.03721064814814815</v>
      </c>
      <c r="V32" s="24">
        <f t="shared" si="7"/>
        <v>20</v>
      </c>
      <c r="W32" s="18">
        <f t="shared" si="8"/>
        <v>0.0067592592592592565</v>
      </c>
      <c r="X32" s="23">
        <v>0.04396990740740741</v>
      </c>
      <c r="Y32" s="24">
        <f t="shared" si="9"/>
        <v>15</v>
      </c>
      <c r="Z32" s="18">
        <f t="shared" si="10"/>
        <v>0.0041203703703703715</v>
      </c>
      <c r="AA32" s="23">
        <v>0.04809027777777778</v>
      </c>
      <c r="AB32" s="24">
        <f t="shared" si="11"/>
      </c>
      <c r="AC32" s="18">
        <f t="shared" si="12"/>
      </c>
      <c r="AD32" s="23"/>
      <c r="AE32" s="24">
        <f t="shared" si="13"/>
      </c>
      <c r="AF32" s="18">
        <f t="shared" si="14"/>
      </c>
      <c r="AG32" s="23"/>
      <c r="AH32" s="24">
        <f t="shared" si="15"/>
        <v>29</v>
      </c>
      <c r="AI32" s="18">
        <f>IF(AJ32="","",AJ32-AA32)</f>
        <v>0.01856481481481482</v>
      </c>
      <c r="AJ32" s="19">
        <v>0.0666550925925926</v>
      </c>
    </row>
    <row r="33" spans="2:36" ht="12.75">
      <c r="B33" s="55" t="s">
        <v>157</v>
      </c>
      <c r="C33" s="50" t="s">
        <v>128</v>
      </c>
      <c r="D33" s="59">
        <v>0.0717824074074074</v>
      </c>
      <c r="E33" s="17">
        <f t="shared" si="0"/>
        <v>31</v>
      </c>
      <c r="F33" s="23">
        <v>0.0061342592592592594</v>
      </c>
      <c r="G33" s="24">
        <f t="shared" si="1"/>
        <v>15</v>
      </c>
      <c r="H33" s="18">
        <f t="shared" si="16"/>
        <v>0.009710648148148149</v>
      </c>
      <c r="I33" s="23">
        <v>0.015844907407407408</v>
      </c>
      <c r="J33" s="24">
        <f t="shared" si="2"/>
        <v>24</v>
      </c>
      <c r="K33" s="18">
        <f t="shared" si="17"/>
        <v>0.005104166666666667</v>
      </c>
      <c r="L33" s="23">
        <v>0.020949074074074075</v>
      </c>
      <c r="M33" s="24">
        <f t="shared" si="3"/>
      </c>
      <c r="N33" s="18">
        <f t="shared" si="4"/>
      </c>
      <c r="O33" s="23"/>
      <c r="P33" s="24">
        <f t="shared" si="5"/>
      </c>
      <c r="Q33" s="18">
        <f t="shared" si="18"/>
      </c>
      <c r="R33" s="23"/>
      <c r="S33" s="24">
        <f t="shared" si="6"/>
        <v>30</v>
      </c>
      <c r="T33" s="18">
        <f t="shared" si="20"/>
        <v>0.02403935185185185</v>
      </c>
      <c r="U33" s="23">
        <v>0.044988425925925925</v>
      </c>
      <c r="V33" s="24">
        <f t="shared" si="7"/>
        <v>17</v>
      </c>
      <c r="W33" s="18">
        <f t="shared" si="8"/>
        <v>0.006111111111111116</v>
      </c>
      <c r="X33" s="23">
        <v>0.05109953703703704</v>
      </c>
      <c r="Y33" s="24">
        <f t="shared" si="9"/>
        <v>22</v>
      </c>
      <c r="Z33" s="18">
        <f t="shared" si="10"/>
        <v>0.004930555555555549</v>
      </c>
      <c r="AA33" s="23">
        <v>0.05603009259259259</v>
      </c>
      <c r="AB33" s="24">
        <f t="shared" si="11"/>
        <v>20</v>
      </c>
      <c r="AC33" s="18">
        <f t="shared" si="12"/>
        <v>0.005023148148148145</v>
      </c>
      <c r="AD33" s="23">
        <v>0.061053240740740734</v>
      </c>
      <c r="AE33" s="24">
        <f t="shared" si="13"/>
      </c>
      <c r="AF33" s="18">
        <f t="shared" si="14"/>
      </c>
      <c r="AG33" s="23"/>
      <c r="AH33" s="24">
        <f t="shared" si="15"/>
        <v>26</v>
      </c>
      <c r="AI33" s="18">
        <f>IF(AJ33="","",AJ33-AD33)</f>
        <v>0.010729166666666672</v>
      </c>
      <c r="AJ33" s="19">
        <v>0.0717824074074074</v>
      </c>
    </row>
    <row r="34" spans="2:36" ht="13.5" thickBot="1">
      <c r="B34" s="62" t="s">
        <v>158</v>
      </c>
      <c r="C34" s="61" t="s">
        <v>129</v>
      </c>
      <c r="D34" s="60">
        <v>0.07453703703703704</v>
      </c>
      <c r="E34" s="20">
        <f t="shared" si="0"/>
        <v>6</v>
      </c>
      <c r="F34" s="25">
        <v>0.002488425925925926</v>
      </c>
      <c r="G34" s="26">
        <f t="shared" si="1"/>
        <v>19</v>
      </c>
      <c r="H34" s="21">
        <f t="shared" si="16"/>
        <v>0.010092592592592594</v>
      </c>
      <c r="I34" s="25">
        <v>0.01258101851851852</v>
      </c>
      <c r="J34" s="26">
        <f t="shared" si="2"/>
        <v>14</v>
      </c>
      <c r="K34" s="21">
        <f t="shared" si="17"/>
        <v>0.0036921296296296285</v>
      </c>
      <c r="L34" s="25">
        <v>0.016273148148148148</v>
      </c>
      <c r="M34" s="26">
        <f t="shared" si="3"/>
      </c>
      <c r="N34" s="21">
        <f t="shared" si="4"/>
      </c>
      <c r="O34" s="25"/>
      <c r="P34" s="26">
        <f t="shared" si="5"/>
      </c>
      <c r="Q34" s="21">
        <f t="shared" si="18"/>
      </c>
      <c r="R34" s="25"/>
      <c r="S34" s="26">
        <f t="shared" si="6"/>
        <v>24</v>
      </c>
      <c r="T34" s="21">
        <f t="shared" si="20"/>
        <v>0.0171875</v>
      </c>
      <c r="U34" s="25">
        <v>0.03346064814814815</v>
      </c>
      <c r="V34" s="26">
        <f t="shared" si="7"/>
      </c>
      <c r="W34" s="21">
        <f t="shared" si="8"/>
      </c>
      <c r="X34" s="25"/>
      <c r="Y34" s="26">
        <f t="shared" si="9"/>
      </c>
      <c r="Z34" s="21">
        <f t="shared" si="10"/>
      </c>
      <c r="AA34" s="25"/>
      <c r="AB34" s="26">
        <f t="shared" si="11"/>
      </c>
      <c r="AC34" s="21">
        <f t="shared" si="12"/>
      </c>
      <c r="AD34" s="25"/>
      <c r="AE34" s="26">
        <f t="shared" si="13"/>
      </c>
      <c r="AF34" s="21">
        <f t="shared" si="14"/>
      </c>
      <c r="AG34" s="25"/>
      <c r="AH34" s="26">
        <f t="shared" si="15"/>
        <v>31</v>
      </c>
      <c r="AI34" s="21">
        <f>IF(AJ34="","",AJ34-U34)</f>
        <v>0.04107638888888889</v>
      </c>
      <c r="AJ34" s="22">
        <v>0.07453703703703704</v>
      </c>
    </row>
    <row r="36" ht="12.75">
      <c r="B36" s="63" t="s">
        <v>160</v>
      </c>
    </row>
    <row r="37" ht="12.75">
      <c r="B37" s="63" t="s">
        <v>161</v>
      </c>
    </row>
  </sheetData>
  <conditionalFormatting sqref="F3:F34 H3:H34 K3:K34 N3:N34 Q3:Q34 T3:T34 W3:W34 Z3:Z34 AC3:AC34 AF3:AF34 AI3:AI34">
    <cfRule type="expression" priority="1" dxfId="0" stopIfTrue="1">
      <formula>E3&lt;4</formula>
    </cfRule>
  </conditionalFormatting>
  <conditionalFormatting sqref="E3:E34 G3:G34 J3:J34 M3:M34 P3:P34 S3:S34 V3:V34 Y3:Y34 AB3:AB34 AE3:AE34 AH3:AH34">
    <cfRule type="expression" priority="2" dxfId="0" stopIfTrue="1">
      <formula>E3&lt;4</formula>
    </cfRule>
  </conditionalFormatting>
  <printOptions/>
  <pageMargins left="0.1968503937007874" right="0.1968503937007874" top="0.984251968503937" bottom="0.984251968503937" header="0.5118110236220472" footer="0.5118110236220472"/>
  <pageSetup horizontalDpi="200" verticalDpi="200" orientation="landscape" paperSize="9" r:id="rId1"/>
  <headerFooter alignWithMargins="0">
    <oddHeader>&amp;L&amp;A
&amp;"ＭＳ Ｐゴシック,標準"成績&amp;"Lucida Console,標準"&amp;&amp;&amp;"ＭＳ Ｐゴシック,標準"ラップ一覧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Iwakuni</dc:creator>
  <cp:keywords/>
  <dc:description/>
  <cp:lastModifiedBy>Iwakuni</cp:lastModifiedBy>
  <cp:lastPrinted>2010-08-18T10:38:53Z</cp:lastPrinted>
  <dcterms:created xsi:type="dcterms:W3CDTF">2010-08-18T07:27:18Z</dcterms:created>
  <dcterms:modified xsi:type="dcterms:W3CDTF">2010-08-18T10:45:02Z</dcterms:modified>
  <cp:category/>
  <cp:version/>
  <cp:contentType/>
  <cp:contentStatus/>
</cp:coreProperties>
</file>